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autoCompressPictures="0"/>
  <bookViews>
    <workbookView xWindow="0" yWindow="460" windowWidth="28220" windowHeight="16240" tabRatio="500"/>
  </bookViews>
  <sheets>
    <sheet name="2019-2020 S1 (3)" sheetId="4" r:id="rId1"/>
    <sheet name="Feuil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9" i="4" l="1"/>
  <c r="S32" i="4"/>
  <c r="S34" i="4"/>
  <c r="T22" i="4"/>
  <c r="T24" i="4"/>
  <c r="T34" i="4"/>
  <c r="U26" i="4"/>
  <c r="U30" i="4"/>
  <c r="U34" i="4"/>
  <c r="V27" i="4"/>
  <c r="V29" i="4"/>
  <c r="V31" i="4"/>
  <c r="V33" i="4"/>
  <c r="V34" i="4"/>
  <c r="W23" i="4"/>
  <c r="W24" i="4"/>
  <c r="W34" i="4"/>
  <c r="X34" i="4"/>
  <c r="O22" i="4"/>
  <c r="O23" i="4"/>
  <c r="O24" i="4"/>
  <c r="O25" i="4"/>
  <c r="O26" i="4"/>
  <c r="O28" i="4"/>
  <c r="O30" i="4"/>
  <c r="O34" i="4"/>
  <c r="N27" i="4"/>
  <c r="N29" i="4"/>
  <c r="N31" i="4"/>
  <c r="N33" i="4"/>
  <c r="N34" i="4"/>
  <c r="M26" i="4"/>
  <c r="M27" i="4"/>
  <c r="M29" i="4"/>
  <c r="M32" i="4"/>
  <c r="M34" i="4"/>
  <c r="L22" i="4"/>
  <c r="L23" i="4"/>
  <c r="L24" i="4"/>
  <c r="L25" i="4"/>
  <c r="L26" i="4"/>
  <c r="L28" i="4"/>
  <c r="L30" i="4"/>
  <c r="L34" i="4"/>
  <c r="W2" i="4"/>
  <c r="W3" i="4"/>
  <c r="W4" i="4"/>
  <c r="W6" i="4"/>
  <c r="W7" i="4"/>
  <c r="W8" i="4"/>
  <c r="W9" i="4"/>
  <c r="W11" i="4"/>
  <c r="W12" i="4"/>
  <c r="W13" i="4"/>
  <c r="W14" i="4"/>
  <c r="W15" i="4"/>
  <c r="W10" i="4"/>
  <c r="W5" i="4"/>
  <c r="J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I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C12" i="4"/>
  <c r="C13" i="4"/>
  <c r="C14" i="4"/>
  <c r="C15" i="4"/>
  <c r="C19" i="4"/>
  <c r="C18" i="4"/>
  <c r="C17" i="4"/>
  <c r="C16" i="4"/>
  <c r="C11" i="4"/>
  <c r="C10" i="4"/>
  <c r="I32" i="4"/>
  <c r="I31" i="4"/>
  <c r="G31" i="4"/>
  <c r="I30" i="4"/>
  <c r="G30" i="4"/>
  <c r="I29" i="4"/>
  <c r="G29" i="4"/>
  <c r="C29" i="4"/>
  <c r="I28" i="4"/>
  <c r="G28" i="4"/>
  <c r="C28" i="4"/>
  <c r="I27" i="4"/>
  <c r="G27" i="4"/>
  <c r="C27" i="4"/>
  <c r="I26" i="4"/>
  <c r="G26" i="4"/>
  <c r="C26" i="4"/>
  <c r="I25" i="4"/>
  <c r="G25" i="4"/>
  <c r="C25" i="4"/>
  <c r="I24" i="4"/>
  <c r="G24" i="4"/>
  <c r="C24" i="4"/>
  <c r="I23" i="4"/>
  <c r="G23" i="4"/>
  <c r="C23" i="4"/>
  <c r="I22" i="4"/>
  <c r="G22" i="4"/>
  <c r="C22" i="4"/>
  <c r="E16" i="4"/>
  <c r="E15" i="4"/>
  <c r="E14" i="4"/>
  <c r="E13" i="4"/>
  <c r="E12" i="4"/>
  <c r="E11" i="4"/>
  <c r="E10" i="4"/>
  <c r="C9" i="4"/>
  <c r="E9" i="4"/>
  <c r="C5" i="4"/>
  <c r="I33" i="4"/>
</calcChain>
</file>

<file path=xl/sharedStrings.xml><?xml version="1.0" encoding="utf-8"?>
<sst xmlns="http://schemas.openxmlformats.org/spreadsheetml/2006/main" count="2837" uniqueCount="856">
  <si>
    <t>général</t>
  </si>
  <si>
    <t>total</t>
  </si>
  <si>
    <t>IA</t>
  </si>
  <si>
    <t>Gp de TD</t>
  </si>
  <si>
    <t>nb d'inscrit</t>
  </si>
  <si>
    <t>dont C2i (20 max)</t>
  </si>
  <si>
    <t>dont Info113</t>
  </si>
  <si>
    <t>dont Info114</t>
  </si>
  <si>
    <t>Dont Info112</t>
  </si>
  <si>
    <t>Dont Chimie</t>
  </si>
  <si>
    <t>Dont Math102</t>
  </si>
  <si>
    <t>Dont Phys137</t>
  </si>
  <si>
    <t>Dont Intro à l'éco</t>
  </si>
  <si>
    <t>Reussir</t>
  </si>
  <si>
    <t>Soutien M101</t>
  </si>
  <si>
    <t>Soutien  Info111</t>
  </si>
  <si>
    <t>Remédiation (math152)</t>
  </si>
  <si>
    <t>DV</t>
  </si>
  <si>
    <t>Total</t>
  </si>
  <si>
    <t>Inscrits</t>
  </si>
  <si>
    <t>d'après APOGEE</t>
  </si>
  <si>
    <t>A1 (chimie)</t>
  </si>
  <si>
    <t>A1</t>
  </si>
  <si>
    <t>X</t>
  </si>
  <si>
    <t>Bac S</t>
  </si>
  <si>
    <t xml:space="preserve">A2 </t>
  </si>
  <si>
    <t>A2</t>
  </si>
  <si>
    <t>Bac 2019</t>
  </si>
  <si>
    <t>A3 (chimie)</t>
  </si>
  <si>
    <t>A3</t>
  </si>
  <si>
    <t>Bac étranger</t>
  </si>
  <si>
    <t>ECOM</t>
  </si>
  <si>
    <t>A4</t>
  </si>
  <si>
    <t>Math-Phys</t>
  </si>
  <si>
    <t>B1</t>
  </si>
  <si>
    <t>B2</t>
  </si>
  <si>
    <t>UE 50h00</t>
  </si>
  <si>
    <t xml:space="preserve">nb d'inscrits </t>
  </si>
  <si>
    <t>MAX</t>
  </si>
  <si>
    <t>restant</t>
  </si>
  <si>
    <t>Info-Math + MPI</t>
  </si>
  <si>
    <t>B3</t>
  </si>
  <si>
    <t>Info-Math + MPI (max 25)</t>
  </si>
  <si>
    <t>Info112</t>
  </si>
  <si>
    <t>B4</t>
  </si>
  <si>
    <t>Math102</t>
  </si>
  <si>
    <t>Bio-Math</t>
  </si>
  <si>
    <t>B5</t>
  </si>
  <si>
    <t>Bio-Math (max 30)</t>
  </si>
  <si>
    <t>Chim101d</t>
  </si>
  <si>
    <t>C1</t>
  </si>
  <si>
    <t>Phys137-131</t>
  </si>
  <si>
    <t>Phys131</t>
  </si>
  <si>
    <t>C2</t>
  </si>
  <si>
    <t>Phys137-151</t>
  </si>
  <si>
    <t>Phys151</t>
  </si>
  <si>
    <t>C3</t>
  </si>
  <si>
    <t>Phys137-132</t>
  </si>
  <si>
    <t>Phys132</t>
  </si>
  <si>
    <t>C4</t>
  </si>
  <si>
    <t>Phys137</t>
  </si>
  <si>
    <t>Intro eco</t>
  </si>
  <si>
    <t>Réussir</t>
  </si>
  <si>
    <t>Math152</t>
  </si>
  <si>
    <t>ATTENTION : 20 etudiants maximum par groupes de TPs</t>
  </si>
  <si>
    <t>UE compl.</t>
  </si>
  <si>
    <t>gp TP Phys102</t>
  </si>
  <si>
    <t>nb d'inscrits</t>
  </si>
  <si>
    <t>gp TP (suite)</t>
  </si>
  <si>
    <t>nb d'inscrits (suite)</t>
  </si>
  <si>
    <t>Info113</t>
  </si>
  <si>
    <r>
      <rPr>
        <sz val="11"/>
        <color rgb="FF000000"/>
        <rFont val="Calibri"/>
        <family val="2"/>
        <charset val="1"/>
      </rPr>
      <t xml:space="preserve">groupe 1
</t>
    </r>
    <r>
      <rPr>
        <sz val="9"/>
        <color rgb="FF000000"/>
        <rFont val="Calibri"/>
        <family val="2"/>
        <charset val="1"/>
      </rPr>
      <t>Lundi après-midi</t>
    </r>
  </si>
  <si>
    <t>groupe 2
Mardi matin</t>
  </si>
  <si>
    <t>groupe 3
Vendredi matin</t>
  </si>
  <si>
    <t>groupe 4
lundi après-midi</t>
  </si>
  <si>
    <t>Colonne2</t>
  </si>
  <si>
    <t>Colonne3</t>
  </si>
  <si>
    <t>C2i</t>
  </si>
  <si>
    <t>B4 (11) / C2 (12)</t>
  </si>
  <si>
    <t>Dev. Sout.</t>
  </si>
  <si>
    <t>B1/ B4 (14)</t>
  </si>
  <si>
    <t>FLE</t>
  </si>
  <si>
    <t>Comprendre l'enteprise</t>
  </si>
  <si>
    <t>Ateliers de la MISS</t>
  </si>
  <si>
    <t xml:space="preserve">Initiation sciences données </t>
  </si>
  <si>
    <t>Soutien Info111</t>
  </si>
  <si>
    <t>B2 / C2 (10)</t>
  </si>
  <si>
    <t>B2/B4/C2</t>
  </si>
  <si>
    <t>Somme</t>
  </si>
  <si>
    <t>date IP</t>
  </si>
  <si>
    <t>n° étudiant</t>
  </si>
  <si>
    <t>NOM</t>
  </si>
  <si>
    <t>Prénom</t>
  </si>
  <si>
    <t xml:space="preserve">Bac </t>
  </si>
  <si>
    <t>Année d'obtention</t>
  </si>
  <si>
    <t>Cursus sup</t>
  </si>
  <si>
    <t>regroupement</t>
  </si>
  <si>
    <t>UE OUI SI (2)</t>
  </si>
  <si>
    <t>gp TD</t>
  </si>
  <si>
    <t>gp TP</t>
  </si>
  <si>
    <t>gp Info113</t>
  </si>
  <si>
    <t>gp C2i</t>
  </si>
  <si>
    <t>Colonne1</t>
  </si>
  <si>
    <t xml:space="preserve"> </t>
  </si>
  <si>
    <t>Allée</t>
  </si>
  <si>
    <t>Similien</t>
  </si>
  <si>
    <t>DL info-math</t>
  </si>
  <si>
    <t>Bedier</t>
  </si>
  <si>
    <t>Doriane</t>
  </si>
  <si>
    <t>Berry</t>
  </si>
  <si>
    <t>Julien Lucas</t>
  </si>
  <si>
    <t>Blake</t>
  </si>
  <si>
    <t>Colin</t>
  </si>
  <si>
    <t>Boughalem-Salier</t>
  </si>
  <si>
    <t>Nathan</t>
  </si>
  <si>
    <t>Buliga</t>
  </si>
  <si>
    <t>Anamaria</t>
  </si>
  <si>
    <t>Cambien</t>
  </si>
  <si>
    <t>Côme</t>
  </si>
  <si>
    <t>Casta</t>
  </si>
  <si>
    <t>Gwendal</t>
  </si>
  <si>
    <t>Chevrier</t>
  </si>
  <si>
    <t>Lucas</t>
  </si>
  <si>
    <t>CHOQUERT</t>
  </si>
  <si>
    <t>RONAN</t>
  </si>
  <si>
    <t>COLAS</t>
  </si>
  <si>
    <t>CHARLES</t>
  </si>
  <si>
    <t>COUSIN</t>
  </si>
  <si>
    <t>MATEO</t>
  </si>
  <si>
    <t>CURIEL</t>
  </si>
  <si>
    <t>AMAURY</t>
  </si>
  <si>
    <t>DEDECKER</t>
  </si>
  <si>
    <t>ANATOLE</t>
  </si>
  <si>
    <t>DELMAS</t>
  </si>
  <si>
    <t>MILAN</t>
  </si>
  <si>
    <t>DEMBELE</t>
  </si>
  <si>
    <t>MATHILDA</t>
  </si>
  <si>
    <t>DEMEUDE</t>
  </si>
  <si>
    <t>BAPTISTE</t>
  </si>
  <si>
    <t>DESJOBERT</t>
  </si>
  <si>
    <t>GUY</t>
  </si>
  <si>
    <t>DILASSER</t>
  </si>
  <si>
    <t>CLEMENT</t>
  </si>
  <si>
    <t>ENGEL</t>
  </si>
  <si>
    <t>JONAS</t>
  </si>
  <si>
    <t>FORTIER</t>
  </si>
  <si>
    <t>MELANIE</t>
  </si>
  <si>
    <t>GLASER</t>
  </si>
  <si>
    <t>VICTOR</t>
  </si>
  <si>
    <t>GOUMAIN</t>
  </si>
  <si>
    <t>GRAVERET</t>
  </si>
  <si>
    <t>NICOLAS</t>
  </si>
  <si>
    <t>HOSPITAL</t>
  </si>
  <si>
    <t>MAYEUL</t>
  </si>
  <si>
    <t>JUNG</t>
  </si>
  <si>
    <t>CHANG-YOUNG</t>
  </si>
  <si>
    <t>KONATE</t>
  </si>
  <si>
    <t>OUSSAMA</t>
  </si>
  <si>
    <t>LA CHON</t>
  </si>
  <si>
    <t>JEREMIE</t>
  </si>
  <si>
    <t>LABRANDE</t>
  </si>
  <si>
    <t>ELEONORE</t>
  </si>
  <si>
    <t>LAMBERT</t>
  </si>
  <si>
    <t>ARTHUR</t>
  </si>
  <si>
    <t>LANIER</t>
  </si>
  <si>
    <t>CORENTIN</t>
  </si>
  <si>
    <t>LEGAY--HALFELD FERRARI ALVES</t>
  </si>
  <si>
    <t>BERNARD</t>
  </si>
  <si>
    <t>LETERRIER</t>
  </si>
  <si>
    <t>LOLA</t>
  </si>
  <si>
    <t>LOUVART DE PONTLEVOYE</t>
  </si>
  <si>
    <t>YANIS</t>
  </si>
  <si>
    <t>MANEA</t>
  </si>
  <si>
    <t>THEO</t>
  </si>
  <si>
    <t>MASSOUF</t>
  </si>
  <si>
    <t>PHILIPPE</t>
  </si>
  <si>
    <t>MOTA</t>
  </si>
  <si>
    <t>MICHAEL</t>
  </si>
  <si>
    <t>MOUGEOT</t>
  </si>
  <si>
    <t>AXEL</t>
  </si>
  <si>
    <t>NEMO</t>
  </si>
  <si>
    <t>FABRICE</t>
  </si>
  <si>
    <t>NIMAGA</t>
  </si>
  <si>
    <t>ABDOUL KARIM</t>
  </si>
  <si>
    <t>PENTIER</t>
  </si>
  <si>
    <t>ANNE-LAURE</t>
  </si>
  <si>
    <t>ROMANET</t>
  </si>
  <si>
    <t>TALIESIN</t>
  </si>
  <si>
    <t>STEPHEN GEORGE EMMANUEL</t>
  </si>
  <si>
    <t>CHARLESAAN</t>
  </si>
  <si>
    <t>Mardi matin Gr1</t>
  </si>
  <si>
    <t>Mercredi matin Gr2</t>
  </si>
  <si>
    <t>Jeudi matin Gr3</t>
  </si>
  <si>
    <t>Vendredi matin  Gr4</t>
  </si>
  <si>
    <t>Vendredi après-midi Gr5</t>
  </si>
  <si>
    <t>Adrien</t>
  </si>
  <si>
    <t>Juliette</t>
  </si>
  <si>
    <t>Asset</t>
  </si>
  <si>
    <t>Alexandre</t>
  </si>
  <si>
    <t xml:space="preserve">Bachelier </t>
  </si>
  <si>
    <t>Enki</t>
  </si>
  <si>
    <t>Bentaleb</t>
  </si>
  <si>
    <t>Ninel</t>
  </si>
  <si>
    <t>Bordas</t>
  </si>
  <si>
    <t>Raphael</t>
  </si>
  <si>
    <t>Bruyère</t>
  </si>
  <si>
    <t>Emeline</t>
  </si>
  <si>
    <t xml:space="preserve">Carliez </t>
  </si>
  <si>
    <t>Alice</t>
  </si>
  <si>
    <t>Delmotte</t>
  </si>
  <si>
    <t>Montaine</t>
  </si>
  <si>
    <t>Duveau</t>
  </si>
  <si>
    <t>Emmanuelle</t>
  </si>
  <si>
    <t>Feddi</t>
  </si>
  <si>
    <t>Ouzna</t>
  </si>
  <si>
    <t>Fuentes Vicente</t>
  </si>
  <si>
    <t>Laura</t>
  </si>
  <si>
    <t>Goupil</t>
  </si>
  <si>
    <t>Mathilde</t>
  </si>
  <si>
    <t>Hully</t>
  </si>
  <si>
    <t>Margot</t>
  </si>
  <si>
    <t>Lopes</t>
  </si>
  <si>
    <t>Eloise</t>
  </si>
  <si>
    <t>Mandive</t>
  </si>
  <si>
    <t>Benoit</t>
  </si>
  <si>
    <t>Michalowski-Skarbek</t>
  </si>
  <si>
    <t>Alexis</t>
  </si>
  <si>
    <t>Masson</t>
  </si>
  <si>
    <t>Gaelane</t>
  </si>
  <si>
    <t>Roquais</t>
  </si>
  <si>
    <t>Morgane</t>
  </si>
  <si>
    <t>Royer</t>
  </si>
  <si>
    <t>Goran</t>
  </si>
  <si>
    <t>Sudrie</t>
  </si>
  <si>
    <t>Manon</t>
  </si>
  <si>
    <t>Vigo</t>
  </si>
  <si>
    <t>Elora</t>
  </si>
  <si>
    <t>DL Bio-math</t>
  </si>
  <si>
    <t>AL-SHARIF</t>
  </si>
  <si>
    <t>MARYAM</t>
  </si>
  <si>
    <t>AUDEOUD</t>
  </si>
  <si>
    <t>GAELLE</t>
  </si>
  <si>
    <t>BENMANSOUR</t>
  </si>
  <si>
    <t>YANNIS</t>
  </si>
  <si>
    <t>BIECHY</t>
  </si>
  <si>
    <t>LUCAS</t>
  </si>
  <si>
    <t>BOUCHACHIA</t>
  </si>
  <si>
    <t>HAFSA</t>
  </si>
  <si>
    <t>BOURGEOIS</t>
  </si>
  <si>
    <t>OCEANE</t>
  </si>
  <si>
    <t>DALLEMAGNE</t>
  </si>
  <si>
    <t>DEFLANDRE</t>
  </si>
  <si>
    <t>ELISA</t>
  </si>
  <si>
    <t>DELRIEU</t>
  </si>
  <si>
    <t>HUGO</t>
  </si>
  <si>
    <t>DEWACHTER</t>
  </si>
  <si>
    <t>TIM</t>
  </si>
  <si>
    <t>DI PALMA</t>
  </si>
  <si>
    <t>MARIE</t>
  </si>
  <si>
    <t>EDOUARD RAMBAUT</t>
  </si>
  <si>
    <t>LUCE-PERNELLE</t>
  </si>
  <si>
    <t>EL KBADI</t>
  </si>
  <si>
    <t>AYOUB</t>
  </si>
  <si>
    <t>EQUILBEC</t>
  </si>
  <si>
    <t>KATHLEEN</t>
  </si>
  <si>
    <t>ESNAULT</t>
  </si>
  <si>
    <t>LILIAN</t>
  </si>
  <si>
    <t>FOISIL</t>
  </si>
  <si>
    <t>CAMILLE</t>
  </si>
  <si>
    <t>GAUDIN</t>
  </si>
  <si>
    <t>PAUL</t>
  </si>
  <si>
    <t>GILET</t>
  </si>
  <si>
    <t>GIRARD</t>
  </si>
  <si>
    <t>GOSNET</t>
  </si>
  <si>
    <t>GINO</t>
  </si>
  <si>
    <t>ISEPPI</t>
  </si>
  <si>
    <t>MARINE</t>
  </si>
  <si>
    <t>JAMAL</t>
  </si>
  <si>
    <t>ADONIS</t>
  </si>
  <si>
    <t>JAUJAY</t>
  </si>
  <si>
    <t>MATHILDE</t>
  </si>
  <si>
    <t>JOLLET</t>
  </si>
  <si>
    <t>SIMON</t>
  </si>
  <si>
    <t>KLECHE</t>
  </si>
  <si>
    <t>ELIAS</t>
  </si>
  <si>
    <t>KOLEILAT</t>
  </si>
  <si>
    <t>JAD</t>
  </si>
  <si>
    <t>KSOURI</t>
  </si>
  <si>
    <t>LOUNES</t>
  </si>
  <si>
    <t>LACASSAGNE</t>
  </si>
  <si>
    <t>LOUIS</t>
  </si>
  <si>
    <t>LAVIALLE</t>
  </si>
  <si>
    <t>ANGE</t>
  </si>
  <si>
    <t>LESUR</t>
  </si>
  <si>
    <t>ELSA</t>
  </si>
  <si>
    <t>LINDSTROM</t>
  </si>
  <si>
    <t>MARTINI</t>
  </si>
  <si>
    <t>JEAN</t>
  </si>
  <si>
    <t>MCHANGAMA</t>
  </si>
  <si>
    <t>ANIS</t>
  </si>
  <si>
    <t>NEGRE</t>
  </si>
  <si>
    <t>JULIA</t>
  </si>
  <si>
    <t>PEREIRE</t>
  </si>
  <si>
    <t>LEO</t>
  </si>
  <si>
    <t>PETIT</t>
  </si>
  <si>
    <t>FRANCK</t>
  </si>
  <si>
    <t>PIERRON</t>
  </si>
  <si>
    <t>ALEX</t>
  </si>
  <si>
    <t>PLAZE</t>
  </si>
  <si>
    <t>ROMAIN</t>
  </si>
  <si>
    <t>POIRIER</t>
  </si>
  <si>
    <t>SUSIE</t>
  </si>
  <si>
    <t>RHARMAOUI</t>
  </si>
  <si>
    <t>M ' HAMED</t>
  </si>
  <si>
    <t>SALIBUR</t>
  </si>
  <si>
    <t>ESTELLE</t>
  </si>
  <si>
    <t>SOULAS</t>
  </si>
  <si>
    <t>LILOU</t>
  </si>
  <si>
    <t>VALAT</t>
  </si>
  <si>
    <t>ZACHAREWICZ</t>
  </si>
  <si>
    <t>ROSE-NIMOL</t>
  </si>
  <si>
    <t>DL Math-phys</t>
  </si>
  <si>
    <t>x</t>
  </si>
  <si>
    <t>Corentin</t>
  </si>
  <si>
    <t>Bayard</t>
  </si>
  <si>
    <t>Kenzi</t>
  </si>
  <si>
    <t>Boughadou</t>
  </si>
  <si>
    <t>Deshayes</t>
  </si>
  <si>
    <t>Gabriel</t>
  </si>
  <si>
    <t>Figueiredo</t>
  </si>
  <si>
    <t>Suleyman</t>
  </si>
  <si>
    <t>Guler</t>
  </si>
  <si>
    <t>Nicolas</t>
  </si>
  <si>
    <t>Lantran</t>
  </si>
  <si>
    <t>Charlies</t>
  </si>
  <si>
    <t>Remi</t>
  </si>
  <si>
    <t>Levert</t>
  </si>
  <si>
    <t>Mickael</t>
  </si>
  <si>
    <t>Mariyanayagam</t>
  </si>
  <si>
    <t>Zaineb</t>
  </si>
  <si>
    <t>Mian</t>
  </si>
  <si>
    <t>Soufian</t>
  </si>
  <si>
    <t>M'sallem</t>
  </si>
  <si>
    <t>Euloge</t>
  </si>
  <si>
    <t>Remy</t>
  </si>
  <si>
    <t>Parent</t>
  </si>
  <si>
    <t>Picard</t>
  </si>
  <si>
    <t>Rogith</t>
  </si>
  <si>
    <t>Ranjith</t>
  </si>
  <si>
    <t>Nantenaina</t>
  </si>
  <si>
    <t>Razanajatovo</t>
  </si>
  <si>
    <t>David</t>
  </si>
  <si>
    <t>Ribeiro</t>
  </si>
  <si>
    <t>Quentin</t>
  </si>
  <si>
    <t>Saenz</t>
  </si>
  <si>
    <t>Lilian</t>
  </si>
  <si>
    <t>Sartiaux</t>
  </si>
  <si>
    <t>Sophealy</t>
  </si>
  <si>
    <t>Sok</t>
  </si>
  <si>
    <t>Clement</t>
  </si>
  <si>
    <t>Sudres</t>
  </si>
  <si>
    <t>Thenot</t>
  </si>
  <si>
    <t>Van</t>
  </si>
  <si>
    <t>Ferdinand</t>
  </si>
  <si>
    <t>Walter</t>
  </si>
  <si>
    <t>Katherine</t>
  </si>
  <si>
    <t>Beaghen</t>
  </si>
  <si>
    <t>Zahara</t>
  </si>
  <si>
    <t>Berokhrokh</t>
  </si>
  <si>
    <t>Hugo</t>
  </si>
  <si>
    <t>Celine</t>
  </si>
  <si>
    <t>Gasqueres</t>
  </si>
  <si>
    <t>Aurore</t>
  </si>
  <si>
    <t>Martorana</t>
  </si>
  <si>
    <t>Cecile</t>
  </si>
  <si>
    <t>Collet</t>
  </si>
  <si>
    <t>Yunus</t>
  </si>
  <si>
    <t>özbek</t>
  </si>
  <si>
    <t>Nassim</t>
  </si>
  <si>
    <t>Baba-Ameur</t>
  </si>
  <si>
    <t>Samy</t>
  </si>
  <si>
    <t>Ouksili</t>
  </si>
  <si>
    <t>Rakotomaharo</t>
  </si>
  <si>
    <t>Amale</t>
  </si>
  <si>
    <t>Ezzohri</t>
  </si>
  <si>
    <t>Selim</t>
  </si>
  <si>
    <t>Baraket</t>
  </si>
  <si>
    <t>Frédéric</t>
  </si>
  <si>
    <t>Sara</t>
  </si>
  <si>
    <t>Froura</t>
  </si>
  <si>
    <t>Noemie</t>
  </si>
  <si>
    <t>Hanus</t>
  </si>
  <si>
    <t>Paul</t>
  </si>
  <si>
    <t>Oriat</t>
  </si>
  <si>
    <t>Lanneval</t>
  </si>
  <si>
    <t>Laurent</t>
  </si>
  <si>
    <t>Guiddir</t>
  </si>
  <si>
    <t>Seydou</t>
  </si>
  <si>
    <t>Guindo</t>
  </si>
  <si>
    <t>Delplace</t>
  </si>
  <si>
    <t>Petiot</t>
  </si>
  <si>
    <t>Amelia</t>
  </si>
  <si>
    <t>Pochon</t>
  </si>
  <si>
    <t>Simon</t>
  </si>
  <si>
    <t>Lefebvre</t>
  </si>
  <si>
    <t>Gabrielle</t>
  </si>
  <si>
    <t>Cuisset</t>
  </si>
  <si>
    <t>Thomas</t>
  </si>
  <si>
    <t>Delepine</t>
  </si>
  <si>
    <t>Ousmane</t>
  </si>
  <si>
    <t>Bathily</t>
  </si>
  <si>
    <t>Ikrame</t>
  </si>
  <si>
    <t>Bennani</t>
  </si>
  <si>
    <t>Sovann</t>
  </si>
  <si>
    <t>Rocaspana</t>
  </si>
  <si>
    <t>Metkham</t>
  </si>
  <si>
    <t>Pravongviengkham</t>
  </si>
  <si>
    <t>Jeanine</t>
  </si>
  <si>
    <t>Smoyan</t>
  </si>
  <si>
    <t>Ariane</t>
  </si>
  <si>
    <t>Kayvantash</t>
  </si>
  <si>
    <t>Bastien</t>
  </si>
  <si>
    <t>Frappart</t>
  </si>
  <si>
    <t>Meryam</t>
  </si>
  <si>
    <t>Boughanem</t>
  </si>
  <si>
    <t>Beatrice</t>
  </si>
  <si>
    <t>Narayanane</t>
  </si>
  <si>
    <t>Louise</t>
  </si>
  <si>
    <t>Guichard</t>
  </si>
  <si>
    <t>Bergerault</t>
  </si>
  <si>
    <t>Suphanie</t>
  </si>
  <si>
    <t>Gnanasothy</t>
  </si>
  <si>
    <t>Aziz</t>
  </si>
  <si>
    <t>Louati</t>
  </si>
  <si>
    <t>Thibault</t>
  </si>
  <si>
    <t>Lamy</t>
  </si>
  <si>
    <t>Amel</t>
  </si>
  <si>
    <t>Salah</t>
  </si>
  <si>
    <t>Roxane</t>
  </si>
  <si>
    <t>Brunel</t>
  </si>
  <si>
    <t>Julien</t>
  </si>
  <si>
    <t>Charlotte</t>
  </si>
  <si>
    <t>Ayrault</t>
  </si>
  <si>
    <t>Delfin</t>
  </si>
  <si>
    <t>Auxane</t>
  </si>
  <si>
    <t>Pistenon</t>
  </si>
  <si>
    <t>Romain</t>
  </si>
  <si>
    <t>Ruitong</t>
  </si>
  <si>
    <t>Han</t>
  </si>
  <si>
    <t>Felix</t>
  </si>
  <si>
    <t>Baduge</t>
  </si>
  <si>
    <t>Antoine</t>
  </si>
  <si>
    <t>L'yvonnet</t>
  </si>
  <si>
    <t>Ludivine</t>
  </si>
  <si>
    <t>Guehennec</t>
  </si>
  <si>
    <t>Perrine</t>
  </si>
  <si>
    <t>Chadeyras</t>
  </si>
  <si>
    <t>Ferreol</t>
  </si>
  <si>
    <t>Razanajao</t>
  </si>
  <si>
    <t>Sarah</t>
  </si>
  <si>
    <t>Hussaein</t>
  </si>
  <si>
    <t>Gublin</t>
  </si>
  <si>
    <t>Douchka</t>
  </si>
  <si>
    <t>Dimitrijevic</t>
  </si>
  <si>
    <t>Sandrine</t>
  </si>
  <si>
    <t>Joinneau</t>
  </si>
  <si>
    <t>Yassine</t>
  </si>
  <si>
    <t>Msilini</t>
  </si>
  <si>
    <t>Senechal</t>
  </si>
  <si>
    <t>Maelwenn</t>
  </si>
  <si>
    <t>Petillon</t>
  </si>
  <si>
    <t>Baptiste</t>
  </si>
  <si>
    <t>Soullard</t>
  </si>
  <si>
    <t>Renard</t>
  </si>
  <si>
    <t>Anil</t>
  </si>
  <si>
    <t>Abasse</t>
  </si>
  <si>
    <t>Theo</t>
  </si>
  <si>
    <t>Dhondt</t>
  </si>
  <si>
    <t>Mohammed</t>
  </si>
  <si>
    <t>Zeryouh</t>
  </si>
  <si>
    <t>Seryozha</t>
  </si>
  <si>
    <t>Hakobyan</t>
  </si>
  <si>
    <t>Visothis</t>
  </si>
  <si>
    <t>Marwan</t>
  </si>
  <si>
    <t>Khairallah</t>
  </si>
  <si>
    <t>Hillel</t>
  </si>
  <si>
    <t>Attlane</t>
  </si>
  <si>
    <t>Nourry</t>
  </si>
  <si>
    <t>Nakache</t>
  </si>
  <si>
    <t>Kevin</t>
  </si>
  <si>
    <t>London</t>
  </si>
  <si>
    <t>Damien</t>
  </si>
  <si>
    <t>Filipe</t>
  </si>
  <si>
    <t>Ilan</t>
  </si>
  <si>
    <t>Aliouchouche</t>
  </si>
  <si>
    <t>Bouzaid</t>
  </si>
  <si>
    <t>Adel</t>
  </si>
  <si>
    <t>Liot</t>
  </si>
  <si>
    <t>Pascual</t>
  </si>
  <si>
    <t>Uzan</t>
  </si>
  <si>
    <t>Geoffroy</t>
  </si>
  <si>
    <t>Billereau</t>
  </si>
  <si>
    <t>Mael</t>
  </si>
  <si>
    <t>Coulmance</t>
  </si>
  <si>
    <t>Beneteau</t>
  </si>
  <si>
    <t>Oriane</t>
  </si>
  <si>
    <t>Planel</t>
  </si>
  <si>
    <t>Jacobo</t>
  </si>
  <si>
    <t>Ruiz</t>
  </si>
  <si>
    <t>Matthieu</t>
  </si>
  <si>
    <t>Jiaying</t>
  </si>
  <si>
    <t>Wang</t>
  </si>
  <si>
    <t>Cordebart</t>
  </si>
  <si>
    <t>Omar</t>
  </si>
  <si>
    <t>Haddad</t>
  </si>
  <si>
    <t>Karim</t>
  </si>
  <si>
    <t>Habrache</t>
  </si>
  <si>
    <t>Lea</t>
  </si>
  <si>
    <t>Luca</t>
  </si>
  <si>
    <t>Nivelet</t>
  </si>
  <si>
    <t>Sofiene</t>
  </si>
  <si>
    <t>Rabhi</t>
  </si>
  <si>
    <t>Ines</t>
  </si>
  <si>
    <t>Mir</t>
  </si>
  <si>
    <t>Decras</t>
  </si>
  <si>
    <t>Yanis</t>
  </si>
  <si>
    <t>Louzri</t>
  </si>
  <si>
    <t>Samuel</t>
  </si>
  <si>
    <t>Monsinjon</t>
  </si>
  <si>
    <t>Lara</t>
  </si>
  <si>
    <t>Sens--Charvet</t>
  </si>
  <si>
    <t>Pierre</t>
  </si>
  <si>
    <t>Qiu</t>
  </si>
  <si>
    <t>Rezki</t>
  </si>
  <si>
    <t>Monkam-Daverat</t>
  </si>
  <si>
    <t>Guillaume</t>
  </si>
  <si>
    <t>Feutry</t>
  </si>
  <si>
    <t>Myriam</t>
  </si>
  <si>
    <t>Yerou</t>
  </si>
  <si>
    <t>Gold-Dalg</t>
  </si>
  <si>
    <t>Repaire</t>
  </si>
  <si>
    <t>Salome</t>
  </si>
  <si>
    <t>Eynard-Suarez</t>
  </si>
  <si>
    <t>Cheima</t>
  </si>
  <si>
    <t>Hamrouni</t>
  </si>
  <si>
    <t>Riad</t>
  </si>
  <si>
    <t>Ghezali</t>
  </si>
  <si>
    <t>Tanguy</t>
  </si>
  <si>
    <t>Savidan</t>
  </si>
  <si>
    <t>Yoann</t>
  </si>
  <si>
    <t>Naie</t>
  </si>
  <si>
    <t>Choukroun</t>
  </si>
  <si>
    <t>Anais</t>
  </si>
  <si>
    <t>Chales</t>
  </si>
  <si>
    <t>Manal</t>
  </si>
  <si>
    <t>Khallaki</t>
  </si>
  <si>
    <t>Ilin</t>
  </si>
  <si>
    <t>Yum</t>
  </si>
  <si>
    <t>Usamah</t>
  </si>
  <si>
    <t>Shah</t>
  </si>
  <si>
    <t>Fadma</t>
  </si>
  <si>
    <t>Amiche</t>
  </si>
  <si>
    <t>Monica</t>
  </si>
  <si>
    <t>Mom</t>
  </si>
  <si>
    <t>Homer</t>
  </si>
  <si>
    <t>Mokhtar</t>
  </si>
  <si>
    <t>Lasluisa Nunez</t>
  </si>
  <si>
    <t>N'semi Makela</t>
  </si>
  <si>
    <t>Fy Antenaina</t>
  </si>
  <si>
    <t>Almeida De Oliveira</t>
  </si>
  <si>
    <t>Thong Thai</t>
  </si>
  <si>
    <t>Le Goff</t>
  </si>
  <si>
    <t>Calles Fantova</t>
  </si>
  <si>
    <t>Le Plain</t>
  </si>
  <si>
    <t>Willemet</t>
  </si>
  <si>
    <t>Sebastien</t>
  </si>
  <si>
    <t>Mohamed</t>
  </si>
  <si>
    <t>Zemali</t>
  </si>
  <si>
    <t>Sofia</t>
  </si>
  <si>
    <t>Amo</t>
  </si>
  <si>
    <t>Anass</t>
  </si>
  <si>
    <t>Chaabi</t>
  </si>
  <si>
    <t>Victor</t>
  </si>
  <si>
    <t>Jaulin</t>
  </si>
  <si>
    <t>Maxime</t>
  </si>
  <si>
    <t>Grumbach</t>
  </si>
  <si>
    <t>Teissier</t>
  </si>
  <si>
    <t>Walid</t>
  </si>
  <si>
    <t>Amrouche</t>
  </si>
  <si>
    <t>Yahi</t>
  </si>
  <si>
    <t>Sans</t>
  </si>
  <si>
    <t>Bary</t>
  </si>
  <si>
    <t>Ana</t>
  </si>
  <si>
    <t>Popescu</t>
  </si>
  <si>
    <t>Tristan</t>
  </si>
  <si>
    <t>Bouverot</t>
  </si>
  <si>
    <t>Bounegta</t>
  </si>
  <si>
    <t>Merlaud</t>
  </si>
  <si>
    <t>Samoyault</t>
  </si>
  <si>
    <t>Allein</t>
  </si>
  <si>
    <t>Merkez</t>
  </si>
  <si>
    <t>Hercouet</t>
  </si>
  <si>
    <t>Samy-Melwan</t>
  </si>
  <si>
    <t>Vilhes</t>
  </si>
  <si>
    <t>Trevis</t>
  </si>
  <si>
    <t>Morvany</t>
  </si>
  <si>
    <t>Albane</t>
  </si>
  <si>
    <t>Lacoste</t>
  </si>
  <si>
    <t>Chloe</t>
  </si>
  <si>
    <t>Makoundou</t>
  </si>
  <si>
    <t>Ibecheninene</t>
  </si>
  <si>
    <t>Oscar</t>
  </si>
  <si>
    <t>Blanc</t>
  </si>
  <si>
    <t>Delaitre</t>
  </si>
  <si>
    <t>Tran</t>
  </si>
  <si>
    <t>Marwane</t>
  </si>
  <si>
    <t>Youssouf</t>
  </si>
  <si>
    <t>Younes</t>
  </si>
  <si>
    <t>Mihoubi</t>
  </si>
  <si>
    <t>Cometti</t>
  </si>
  <si>
    <t>Arij</t>
  </si>
  <si>
    <t>Fekih-Hassen</t>
  </si>
  <si>
    <t>Fatima-Zahra</t>
  </si>
  <si>
    <t>Merimi</t>
  </si>
  <si>
    <t>Brice</t>
  </si>
  <si>
    <t>Pointal</t>
  </si>
  <si>
    <t>Clemence</t>
  </si>
  <si>
    <t>Billotte</t>
  </si>
  <si>
    <t>Yannick</t>
  </si>
  <si>
    <t>D'almeida</t>
  </si>
  <si>
    <t>Laabid</t>
  </si>
  <si>
    <t>Ilian</t>
  </si>
  <si>
    <t>Woronoff</t>
  </si>
  <si>
    <t>Kuate Fodouop</t>
  </si>
  <si>
    <t>Wessaidi Chaib</t>
  </si>
  <si>
    <t>Attoumani Saandia</t>
  </si>
  <si>
    <t>2 : Primo-entrant ne bénéficiant pas du dispositif OUI-SI</t>
  </si>
  <si>
    <t>3 : Redoublant</t>
  </si>
  <si>
    <t>1 : Primo-entrant bénéficiant du dispositif OUI-SI</t>
  </si>
  <si>
    <t>MPI</t>
  </si>
  <si>
    <t>Lvert Remi</t>
  </si>
  <si>
    <t>mariyana</t>
  </si>
  <si>
    <t>chauvel</t>
  </si>
  <si>
    <t>Malo</t>
  </si>
  <si>
    <t>Matera</t>
  </si>
  <si>
    <t>maxime</t>
  </si>
  <si>
    <t>AGLOSSI</t>
  </si>
  <si>
    <t>MC TOM</t>
  </si>
  <si>
    <t>ALEKSANYAN</t>
  </si>
  <si>
    <t>ANUSH</t>
  </si>
  <si>
    <t>BEAUFILS</t>
  </si>
  <si>
    <t>LEON</t>
  </si>
  <si>
    <t>BENHAMOUDA</t>
  </si>
  <si>
    <t>ABDE-EL-RAHIM</t>
  </si>
  <si>
    <t>BERCHICHE</t>
  </si>
  <si>
    <t>MARIA</t>
  </si>
  <si>
    <t>BEUGNOT</t>
  </si>
  <si>
    <t>EMILIE</t>
  </si>
  <si>
    <t>BOUCHER</t>
  </si>
  <si>
    <t>LUCIE</t>
  </si>
  <si>
    <t>BOUDIAF</t>
  </si>
  <si>
    <t>FARAZ</t>
  </si>
  <si>
    <t>CALFATI</t>
  </si>
  <si>
    <t>SAMUEL</t>
  </si>
  <si>
    <t>CHERKAOUI RHAZOINI</t>
  </si>
  <si>
    <t>OMAR</t>
  </si>
  <si>
    <t>DALBARADE</t>
  </si>
  <si>
    <t>RAPHAEL</t>
  </si>
  <si>
    <t>DAMMO</t>
  </si>
  <si>
    <t>PAUL-EDEN</t>
  </si>
  <si>
    <t>DARRACQ</t>
  </si>
  <si>
    <t>FRAISSE</t>
  </si>
  <si>
    <t>ELINA</t>
  </si>
  <si>
    <t>GARREC</t>
  </si>
  <si>
    <t>GRONDIN</t>
  </si>
  <si>
    <t>SUZIE</t>
  </si>
  <si>
    <t>MULOT</t>
  </si>
  <si>
    <t>THEOPHILE</t>
  </si>
  <si>
    <t>RAMESH</t>
  </si>
  <si>
    <t>BRIAN</t>
  </si>
  <si>
    <t>RIVERA OBON</t>
  </si>
  <si>
    <t>DIEGO JOSE</t>
  </si>
  <si>
    <t>VALLEJO-KÖNIG</t>
  </si>
  <si>
    <t>ADRIAN</t>
  </si>
  <si>
    <t>VAZIRGIANNIS</t>
  </si>
  <si>
    <t>IGNACIO</t>
  </si>
  <si>
    <t>VEILLON</t>
  </si>
  <si>
    <t>JULIETTE</t>
  </si>
  <si>
    <t>VIBERT</t>
  </si>
  <si>
    <t>DL ECOM</t>
  </si>
  <si>
    <t>goumain</t>
  </si>
  <si>
    <t>blake/berry</t>
  </si>
  <si>
    <t>LABRANDRE</t>
  </si>
  <si>
    <t>THONG THAI VAN</t>
  </si>
  <si>
    <t>MAGUET</t>
  </si>
  <si>
    <t>Arnaud</t>
  </si>
  <si>
    <t>CHAABI</t>
  </si>
  <si>
    <t>KUATE</t>
  </si>
  <si>
    <t xml:space="preserve"> TR</t>
  </si>
  <si>
    <t>Lynda</t>
  </si>
  <si>
    <t>Bentoucha</t>
  </si>
  <si>
    <t>Xavier</t>
  </si>
  <si>
    <t>Corap</t>
  </si>
  <si>
    <t>Chriswinner</t>
  </si>
  <si>
    <t>Dassi</t>
  </si>
  <si>
    <t>Corto</t>
  </si>
  <si>
    <t>Andreani</t>
  </si>
  <si>
    <t>Amadou</t>
  </si>
  <si>
    <t>Pouye</t>
  </si>
  <si>
    <t>Idriss</t>
  </si>
  <si>
    <t>Denieul</t>
  </si>
  <si>
    <t>Roussel</t>
  </si>
  <si>
    <t>Schaan</t>
  </si>
  <si>
    <t>Jacqueline</t>
  </si>
  <si>
    <t>Dibba</t>
  </si>
  <si>
    <t>Gunavady</t>
  </si>
  <si>
    <t>Soupramaniane</t>
  </si>
  <si>
    <t>Ta</t>
  </si>
  <si>
    <t>Vincent</t>
  </si>
  <si>
    <t>Antonie</t>
  </si>
  <si>
    <t>Cusnir</t>
  </si>
  <si>
    <t>Derathe</t>
  </si>
  <si>
    <t>Abdullah</t>
  </si>
  <si>
    <t>Ban</t>
  </si>
  <si>
    <t>Soumaya</t>
  </si>
  <si>
    <t>Laffet</t>
  </si>
  <si>
    <t>Asma</t>
  </si>
  <si>
    <t>Abadlia</t>
  </si>
  <si>
    <t>Ahcene</t>
  </si>
  <si>
    <t>Dahoumane</t>
  </si>
  <si>
    <t>Olivier</t>
  </si>
  <si>
    <t>Guit</t>
  </si>
  <si>
    <t>Lindsay</t>
  </si>
  <si>
    <t>Lee</t>
  </si>
  <si>
    <t>Djibril</t>
  </si>
  <si>
    <t>Diop</t>
  </si>
  <si>
    <t>Clara</t>
  </si>
  <si>
    <t>Bonini</t>
  </si>
  <si>
    <t>Sermed</t>
  </si>
  <si>
    <t>Mabrouk</t>
  </si>
  <si>
    <t>Zhang</t>
  </si>
  <si>
    <t>Mateo</t>
  </si>
  <si>
    <t>Lorente</t>
  </si>
  <si>
    <t>Andrew</t>
  </si>
  <si>
    <t>Attali</t>
  </si>
  <si>
    <t>Ahmed</t>
  </si>
  <si>
    <t>Benfeghoul</t>
  </si>
  <si>
    <t>Erwan</t>
  </si>
  <si>
    <t>Chartier</t>
  </si>
  <si>
    <t>Cissao</t>
  </si>
  <si>
    <t>Fofana</t>
  </si>
  <si>
    <t>Busquet</t>
  </si>
  <si>
    <t>Massaad--Bassin</t>
  </si>
  <si>
    <t>Djerbi</t>
  </si>
  <si>
    <t>Nolwen</t>
  </si>
  <si>
    <t>Dolleans</t>
  </si>
  <si>
    <t>Loic</t>
  </si>
  <si>
    <t>Andrianarivony</t>
  </si>
  <si>
    <t>1 : MPI</t>
  </si>
  <si>
    <t>Yi Jia</t>
  </si>
  <si>
    <t>Le Dreau</t>
  </si>
  <si>
    <t>Quyen Linh</t>
  </si>
  <si>
    <t xml:space="preserve">Chaiaa Raihane </t>
  </si>
  <si>
    <t>KANDAZ</t>
  </si>
  <si>
    <t>LE GALL</t>
  </si>
  <si>
    <t>Nolan</t>
  </si>
  <si>
    <t>AQQAL</t>
  </si>
  <si>
    <t>FAROUK</t>
  </si>
  <si>
    <t>3: Redoublant</t>
  </si>
  <si>
    <t>VAINCHTEIN</t>
  </si>
  <si>
    <t>MIKHAIL</t>
  </si>
  <si>
    <t>2: Primo-entrant ne bénéficiant pas du dispositif OUI-SI</t>
  </si>
  <si>
    <t>TABLEAU DES GROUPES TD &amp;TP  L1 MPI</t>
  </si>
  <si>
    <t>MOHAMED</t>
  </si>
  <si>
    <t>GUINNET</t>
  </si>
  <si>
    <t>02:Primo-entrant ne disposant pas du dispositif OUI-SI</t>
  </si>
  <si>
    <t>MAHANGA-MA-MAVUNGU</t>
  </si>
  <si>
    <t xml:space="preserve">MURIMA </t>
  </si>
  <si>
    <t>WILLEMET</t>
  </si>
  <si>
    <t>SEBASTIEN</t>
  </si>
  <si>
    <t>GUNASEKARA PETTAKUTTI</t>
  </si>
  <si>
    <t>NUWINI</t>
  </si>
  <si>
    <t>1: Primo-entrant bénéficiant du dispositif OUI-SI</t>
  </si>
  <si>
    <t>MATH152</t>
  </si>
  <si>
    <t>Bejenaru</t>
  </si>
  <si>
    <t>Mokdad</t>
  </si>
  <si>
    <t>Tonin</t>
  </si>
  <si>
    <t>Diallo</t>
  </si>
  <si>
    <t xml:space="preserve">Fatimatou </t>
  </si>
  <si>
    <t xml:space="preserve">Ireni </t>
  </si>
  <si>
    <t xml:space="preserve">Zakari </t>
  </si>
  <si>
    <t xml:space="preserve">Ruslan </t>
  </si>
  <si>
    <t>1:Primo-entrant bénéficiant du dispositif OUI-SI</t>
  </si>
  <si>
    <t>DOGHMANE</t>
  </si>
  <si>
    <t>AMINE-BRAHAM</t>
  </si>
  <si>
    <t>BLAY</t>
  </si>
  <si>
    <t>MATHIS</t>
  </si>
  <si>
    <t>BULUT</t>
  </si>
  <si>
    <t>SULEYMAN</t>
  </si>
  <si>
    <t>KHENNOU</t>
  </si>
  <si>
    <t>LOUBNA</t>
  </si>
  <si>
    <t>IMANI</t>
  </si>
  <si>
    <t>LEILA</t>
  </si>
  <si>
    <t>BUFFET</t>
  </si>
  <si>
    <t>BOUCHAMA</t>
  </si>
  <si>
    <t>NESRINE</t>
  </si>
  <si>
    <t>BASSOT</t>
  </si>
  <si>
    <t>BRIAC</t>
  </si>
  <si>
    <t>ALEIAN</t>
  </si>
  <si>
    <t>BASSEL</t>
  </si>
  <si>
    <t>3 : Primo-entrant ne bénéficiant pas du dispositif OUI-SI</t>
  </si>
  <si>
    <t>AGGAB</t>
  </si>
  <si>
    <t>OCCANSEY-AGBEKO</t>
  </si>
  <si>
    <t>MASCWELL</t>
  </si>
  <si>
    <t>OZAGAC</t>
  </si>
  <si>
    <t>YANKI</t>
  </si>
  <si>
    <t>ZHENG</t>
  </si>
  <si>
    <t>SHUTONG</t>
  </si>
  <si>
    <t>BADRI</t>
  </si>
  <si>
    <t>DL info Math</t>
  </si>
  <si>
    <t>VIAUD</t>
  </si>
  <si>
    <t>TERENCE</t>
  </si>
  <si>
    <t>ABDELOUHAB</t>
  </si>
  <si>
    <t>DJARIR</t>
  </si>
  <si>
    <t>ADBELHALIM RAYANE</t>
  </si>
  <si>
    <t>YACINI</t>
  </si>
  <si>
    <t>KENZY</t>
  </si>
  <si>
    <t>BOUDALI</t>
  </si>
  <si>
    <t>ABDEL KARIM</t>
  </si>
  <si>
    <t>2 : Primo-entrant bénéficiant du dispositif OUI-SI</t>
  </si>
  <si>
    <t>ZHENXUAN</t>
  </si>
  <si>
    <t>SUN</t>
  </si>
  <si>
    <t>ABBES</t>
  </si>
  <si>
    <t>BESMA</t>
  </si>
  <si>
    <t>GAN</t>
  </si>
  <si>
    <t>JING</t>
  </si>
  <si>
    <t>3 : Primo-entrant bénéficiant du dispositif OUI-SI</t>
  </si>
  <si>
    <t>ILIANE</t>
  </si>
  <si>
    <t>DJELOUAT</t>
  </si>
  <si>
    <t>VUILLAUME</t>
  </si>
  <si>
    <t>ANTHONY</t>
  </si>
  <si>
    <t>TAGUENGAYTE</t>
  </si>
  <si>
    <t>LINA</t>
  </si>
  <si>
    <t>KAROUACH</t>
  </si>
  <si>
    <t>AMORTEGUI CIFUENTES</t>
  </si>
  <si>
    <t>BOUCHEMA</t>
  </si>
  <si>
    <t>HADI</t>
  </si>
  <si>
    <t>BENYAHIA</t>
  </si>
  <si>
    <t>MASSINAS</t>
  </si>
  <si>
    <t>KACED</t>
  </si>
  <si>
    <t>FAYCAL</t>
  </si>
  <si>
    <t>Soutien M101-Réussir</t>
  </si>
  <si>
    <t>Soutien M101-Math152</t>
  </si>
  <si>
    <t>Vendredi après-midi Gr6</t>
  </si>
  <si>
    <t>COMBEAU</t>
  </si>
  <si>
    <t>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</si>
</sst>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/d/yyyy"/>
  </numFmts>
  <fonts count="18" x14ac:knownFonts="1"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9"/>
      <color rgb="FFFFFFFF"/>
      <name val="Calibri"/>
      <family val="2"/>
      <charset val="1"/>
    </font>
    <font>
      <sz val="9"/>
      <color rgb="FF000000"/>
      <name val="Calibri"/>
      <family val="2"/>
      <charset val="1"/>
    </font>
    <font>
      <b/>
      <u/>
      <sz val="14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8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  <font>
      <u/>
      <sz val="11"/>
      <color theme="11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D99694"/>
        <bgColor rgb="FFFF99CC"/>
      </patternFill>
    </fill>
    <fill>
      <patternFill patternType="solid">
        <fgColor rgb="FFC3D69B"/>
        <bgColor rgb="FFFFCC99"/>
      </patternFill>
    </fill>
    <fill>
      <patternFill patternType="solid">
        <fgColor rgb="FFB3A2C7"/>
        <bgColor rgb="FF9999FF"/>
      </patternFill>
    </fill>
    <fill>
      <patternFill patternType="solid">
        <fgColor rgb="FF4BACC6"/>
        <bgColor rgb="FF339966"/>
      </patternFill>
    </fill>
    <fill>
      <patternFill patternType="solid">
        <fgColor rgb="FFDCE6F2"/>
        <bgColor rgb="FFFDEADA"/>
      </patternFill>
    </fill>
    <fill>
      <patternFill patternType="solid">
        <fgColor rgb="FFFDEADA"/>
        <bgColor rgb="FFDCE6F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9BBB59"/>
      </left>
      <right/>
      <top style="thin">
        <color rgb="FF9BBB59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4BACC6"/>
      </right>
      <top/>
      <bottom/>
      <diagonal/>
    </border>
    <border>
      <left style="thin">
        <color rgb="FF4BACC6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right"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0" fillId="5" borderId="0" xfId="0" applyFont="1" applyFill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right" vertic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Alignment="1">
      <alignment horizontal="right" vertical="center"/>
    </xf>
    <xf numFmtId="0" fontId="0" fillId="5" borderId="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7" borderId="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164" fontId="0" fillId="0" borderId="0" xfId="0" applyNumberFormat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4" fillId="2" borderId="0" xfId="0" applyFont="1" applyFill="1" applyAlignment="1">
      <alignment horizontal="left" vertical="center" shrinkToFit="1"/>
    </xf>
    <xf numFmtId="0" fontId="1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0" fillId="8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 shrinkToFit="1"/>
    </xf>
    <xf numFmtId="0" fontId="13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left" vertical="center" shrinkToFit="1"/>
    </xf>
    <xf numFmtId="0" fontId="1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center" vertical="center" wrapText="1"/>
    </xf>
    <xf numFmtId="164" fontId="4" fillId="8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164" fontId="0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164" fontId="0" fillId="10" borderId="0" xfId="0" applyNumberFormat="1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left" vertical="center"/>
    </xf>
    <xf numFmtId="0" fontId="0" fillId="10" borderId="0" xfId="0" applyFont="1" applyFill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 wrapText="1"/>
    </xf>
    <xf numFmtId="0" fontId="0" fillId="10" borderId="0" xfId="0" applyFill="1"/>
    <xf numFmtId="0" fontId="0" fillId="0" borderId="0" xfId="0" applyNumberFormat="1" applyFont="1" applyAlignment="1">
      <alignment horizontal="center" vertical="center"/>
    </xf>
    <xf numFmtId="0" fontId="0" fillId="0" borderId="0" xfId="0" applyFill="1"/>
    <xf numFmtId="14" fontId="0" fillId="0" borderId="0" xfId="0" applyNumberFormat="1" applyFill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11" borderId="0" xfId="0" applyFill="1"/>
    <xf numFmtId="0" fontId="15" fillId="11" borderId="11" xfId="0" applyFont="1" applyFill="1" applyBorder="1" applyAlignment="1">
      <alignment horizontal="center" vertical="center"/>
    </xf>
    <xf numFmtId="0" fontId="0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3" fillId="11" borderId="0" xfId="0" applyFont="1" applyFill="1" applyAlignment="1">
      <alignment horizontal="left" vertical="center"/>
    </xf>
    <xf numFmtId="0" fontId="4" fillId="11" borderId="0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164" fontId="0" fillId="13" borderId="0" xfId="0" applyNumberFormat="1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left" vertical="center"/>
    </xf>
    <xf numFmtId="0" fontId="0" fillId="13" borderId="0" xfId="0" applyFont="1" applyFill="1" applyAlignment="1">
      <alignment horizontal="center" vertical="center"/>
    </xf>
    <xf numFmtId="0" fontId="4" fillId="13" borderId="0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center" vertical="center" wrapText="1"/>
    </xf>
    <xf numFmtId="0" fontId="0" fillId="13" borderId="0" xfId="0" applyFill="1"/>
    <xf numFmtId="0" fontId="0" fillId="13" borderId="0" xfId="0" applyFill="1" applyAlignment="1">
      <alignment horizontal="center" vertical="center" wrapText="1"/>
    </xf>
    <xf numFmtId="20" fontId="1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shrinkToFit="1"/>
    </xf>
    <xf numFmtId="0" fontId="0" fillId="13" borderId="0" xfId="0" applyFill="1" applyAlignment="1">
      <alignment vertical="top"/>
    </xf>
    <xf numFmtId="0" fontId="0" fillId="11" borderId="0" xfId="0" applyFill="1" applyAlignment="1">
      <alignment vertical="top"/>
    </xf>
    <xf numFmtId="0" fontId="0" fillId="0" borderId="0" xfId="0" applyFill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left" vertical="top" shrinkToFit="1"/>
    </xf>
    <xf numFmtId="0" fontId="0" fillId="0" borderId="0" xfId="0" applyAlignment="1">
      <alignment horizontal="center" vertical="top" shrinkToFi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shrinkToFit="1"/>
    </xf>
    <xf numFmtId="0" fontId="4" fillId="0" borderId="0" xfId="0" applyFont="1" applyAlignment="1">
      <alignment vertical="top"/>
    </xf>
    <xf numFmtId="0" fontId="0" fillId="10" borderId="0" xfId="0" applyFill="1" applyAlignment="1">
      <alignment vertical="top"/>
    </xf>
    <xf numFmtId="0" fontId="14" fillId="8" borderId="0" xfId="0" applyFont="1" applyFill="1" applyAlignment="1">
      <alignment vertical="top"/>
    </xf>
    <xf numFmtId="0" fontId="15" fillId="13" borderId="11" xfId="0" applyFont="1" applyFill="1" applyBorder="1" applyAlignment="1">
      <alignment horizontal="center" vertical="center"/>
    </xf>
    <xf numFmtId="0" fontId="13" fillId="13" borderId="0" xfId="0" applyFont="1" applyFill="1" applyAlignment="1">
      <alignment horizontal="left" vertical="center" shrinkToFit="1"/>
    </xf>
    <xf numFmtId="0" fontId="4" fillId="13" borderId="0" xfId="0" applyFont="1" applyFill="1" applyAlignment="1">
      <alignment horizontal="center" vertical="center"/>
    </xf>
    <xf numFmtId="0" fontId="4" fillId="13" borderId="0" xfId="0" applyFont="1" applyFill="1"/>
    <xf numFmtId="0" fontId="13" fillId="13" borderId="0" xfId="0" applyFont="1" applyFill="1" applyAlignment="1">
      <alignment vertical="top"/>
    </xf>
    <xf numFmtId="0" fontId="13" fillId="0" borderId="0" xfId="0" applyFont="1" applyAlignment="1">
      <alignment horizontal="left" shrinkToFit="1"/>
    </xf>
    <xf numFmtId="1" fontId="13" fillId="0" borderId="0" xfId="0" applyNumberFormat="1" applyFont="1" applyAlignment="1">
      <alignment horizontal="left" shrinkToFi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0" fillId="0" borderId="0" xfId="0" applyBorder="1" applyAlignment="1">
      <alignment horizontal="left"/>
    </xf>
    <xf numFmtId="0" fontId="13" fillId="13" borderId="0" xfId="0" applyFont="1" applyFill="1" applyAlignment="1">
      <alignment horizontal="left" shrinkToFit="1"/>
    </xf>
    <xf numFmtId="0" fontId="0" fillId="13" borderId="0" xfId="0" applyFill="1" applyAlignment="1">
      <alignment horizontal="left"/>
    </xf>
    <xf numFmtId="0" fontId="0" fillId="11" borderId="0" xfId="0" applyFill="1" applyAlignment="1">
      <alignment horizontal="left"/>
    </xf>
    <xf numFmtId="1" fontId="13" fillId="13" borderId="0" xfId="0" applyNumberFormat="1" applyFont="1" applyFill="1" applyAlignment="1">
      <alignment horizontal="left" shrinkToFit="1"/>
    </xf>
    <xf numFmtId="0" fontId="0" fillId="0" borderId="0" xfId="0" applyFill="1" applyAlignment="1">
      <alignment horizontal="left"/>
    </xf>
    <xf numFmtId="1" fontId="13" fillId="10" borderId="0" xfId="0" applyNumberFormat="1" applyFont="1" applyFill="1" applyAlignment="1">
      <alignment horizontal="left" shrinkToFit="1"/>
    </xf>
    <xf numFmtId="0" fontId="14" fillId="2" borderId="0" xfId="0" applyFont="1" applyFill="1" applyAlignment="1">
      <alignment horizontal="left" shrinkToFit="1"/>
    </xf>
    <xf numFmtId="1" fontId="14" fillId="8" borderId="0" xfId="0" applyNumberFormat="1" applyFont="1" applyFill="1" applyAlignment="1">
      <alignment horizontal="left" shrinkToFit="1"/>
    </xf>
    <xf numFmtId="0" fontId="13" fillId="13" borderId="0" xfId="0" applyFont="1" applyFill="1" applyAlignment="1">
      <alignment horizontal="left" vertical="top" shrinkToFit="1"/>
    </xf>
    <xf numFmtId="14" fontId="0" fillId="13" borderId="0" xfId="0" applyNumberFormat="1" applyFill="1"/>
    <xf numFmtId="0" fontId="0" fillId="13" borderId="0" xfId="0" applyFill="1" applyAlignment="1">
      <alignment horizontal="center"/>
    </xf>
    <xf numFmtId="1" fontId="13" fillId="14" borderId="0" xfId="0" applyNumberFormat="1" applyFont="1" applyFill="1" applyAlignment="1">
      <alignment horizontal="left" shrinkToFit="1"/>
    </xf>
    <xf numFmtId="0" fontId="13" fillId="14" borderId="0" xfId="0" applyFont="1" applyFill="1" applyAlignment="1">
      <alignment horizontal="left"/>
    </xf>
    <xf numFmtId="0" fontId="13" fillId="14" borderId="0" xfId="0" applyFont="1" applyFill="1" applyAlignment="1">
      <alignment horizontal="left" vertical="center"/>
    </xf>
    <xf numFmtId="0" fontId="3" fillId="14" borderId="0" xfId="0" applyFont="1" applyFill="1" applyAlignment="1">
      <alignment horizontal="center" vertical="center"/>
    </xf>
    <xf numFmtId="0" fontId="0" fillId="14" borderId="0" xfId="0" applyFont="1" applyFill="1" applyAlignment="1">
      <alignment horizontal="center" vertical="center" wrapText="1"/>
    </xf>
    <xf numFmtId="0" fontId="0" fillId="14" borderId="0" xfId="0" applyFont="1" applyFill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15" borderId="0" xfId="0" applyFont="1" applyFill="1" applyAlignment="1">
      <alignment horizontal="center" vertical="center"/>
    </xf>
    <xf numFmtId="0" fontId="0" fillId="16" borderId="0" xfId="0" applyFont="1" applyFill="1" applyAlignment="1">
      <alignment horizontal="center" vertical="center"/>
    </xf>
    <xf numFmtId="0" fontId="0" fillId="17" borderId="0" xfId="0" applyFont="1" applyFill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</cellXfs>
  <cellStyles count="2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Normal" xfId="0" builtinId="0"/>
  </cellStyles>
  <dxfs count="65"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1" readingOrder="0"/>
    </dxf>
    <dxf>
      <alignment horizontal="center" vertical="top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0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DEADA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DEADA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DEADA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DEADA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DEADA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DEADA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DEADA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DEADA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rgb="FFFDEADA"/>
          <bgColor rgb="FFFFFFFF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DEADA"/>
          <bgColor rgb="FFFFFFFF"/>
        </patternFill>
      </fill>
      <alignment horizontal="center" vertical="center" textRotation="0" wrapText="0" indent="0" justifyLastLine="0" shrinkToFit="0" readingOrder="0"/>
    </dxf>
    <dxf>
      <alignment vertical="top" textRotation="0" indent="0" justifyLastLine="0" readingOrder="0"/>
    </dxf>
    <dxf>
      <alignment vertical="top" textRotation="0" indent="0" justifyLastLine="0" readingOrder="0"/>
    </dxf>
    <dxf>
      <alignment vertical="top" textRotation="0" indent="0" justifyLastLine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vertical="top" textRotation="0" indent="0" justifyLastLine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DEADA"/>
      <rgbColor rgb="FFDCE6F2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FCC99"/>
      <rgbColor rgb="FF3366FF"/>
      <rgbColor rgb="FF4BACC6"/>
      <rgbColor rgb="FF9BBB5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9" name="Tableau11120" displayName="Tableau11120" ref="F21:I31" totalsRowShown="0">
  <tableColumns count="4">
    <tableColumn id="1" name="gp TP Phys102"/>
    <tableColumn id="2" name="nb d'inscrits">
      <calculatedColumnFormula>COUNTIF(M$36:M$499,$F22)</calculatedColumnFormula>
    </tableColumn>
    <tableColumn id="3" name="gp TP (suite)"/>
    <tableColumn id="4" name="nb d'inscrits (suite)">
      <calculatedColumnFormula>COUNTIF(M$36:M$499,$H22)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0" name="Tableau101221" displayName="Tableau101221" ref="A35:Q475" totalsRowCount="1">
  <autoFilter ref="A35:Q474"/>
  <sortState ref="A36:Q475">
    <sortCondition ref="C35:C475"/>
  </sortState>
  <tableColumns count="17">
    <tableColumn id="1" name="date IP" totalsRowDxfId="16"/>
    <tableColumn id="2" name="n° étudiant" totalsRowDxfId="15"/>
    <tableColumn id="3" name="NOM" dataDxfId="64" totalsRowDxfId="14"/>
    <tableColumn id="4" name="Prénom" totalsRowDxfId="13"/>
    <tableColumn id="5" name="Bac " totalsRowDxfId="12"/>
    <tableColumn id="6" name="Année d'obtention" totalsRowDxfId="11"/>
    <tableColumn id="7" name="Cursus sup" totalsRowDxfId="10"/>
    <tableColumn id="8" name="UE 50h00" totalsRowDxfId="9"/>
    <tableColumn id="9" name="UE compl." dataDxfId="63" totalsRowDxfId="8"/>
    <tableColumn id="10" name="regroupement" totalsRowDxfId="7"/>
    <tableColumn id="11" name="UE OUI SI (2)" totalsRowDxfId="6"/>
    <tableColumn id="12" name="gp TD" dataDxfId="62" totalsRowDxfId="5"/>
    <tableColumn id="13" name="gp TP" totalsRowDxfId="4"/>
    <tableColumn id="14" name="gp Info113" totalsRowDxfId="3"/>
    <tableColumn id="15" name="gp C2i" totalsRowDxfId="2"/>
    <tableColumn id="16" name="Colonne1" totalsRowDxfId="1"/>
    <tableColumn id="17" name="Colonne2" totalsRow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1" name="Tableau21322" displayName="Tableau21322" ref="B8:D20" totalsRowShown="0">
  <tableColumns count="3">
    <tableColumn id="1" name="UE 50h00"/>
    <tableColumn id="2" name="nb d'inscrits " dataDxfId="61"/>
    <tableColumn id="3" name="MAX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2" name="Tableau31423" displayName="Tableau31423" ref="L1:W15" totalsRowCount="1">
  <tableColumns count="12">
    <tableColumn id="1" name="Gp de TD" totalsRowDxfId="31"/>
    <tableColumn id="2" name="Dont Info112" totalsRowDxfId="30"/>
    <tableColumn id="3" name="Dont Chimie" totalsRowDxfId="29"/>
    <tableColumn id="4" name="Dont Math102" totalsRowDxfId="28"/>
    <tableColumn id="5" name="Dont Phys137" totalsRowDxfId="27"/>
    <tableColumn id="6" name="Dont Intro à l'éco" totalsRowDxfId="26"/>
    <tableColumn id="7" name="Reussir" totalsRowDxfId="25"/>
    <tableColumn id="8" name="Soutien M101" totalsRowDxfId="24"/>
    <tableColumn id="9" name="Soutien  Info111" totalsRowDxfId="23"/>
    <tableColumn id="10" name="Remédiation (math152)" totalsRowDxfId="22"/>
    <tableColumn id="11" name="DV" totalsRowDxfId="21"/>
    <tableColumn id="12" name="Total" totalsRowFunction="custom" dataDxfId="58" totalsRowDxfId="20">
      <totalsRowFormula>W2+W3+W4+W6+W7+W8+W9+W11+W12+W13+W14</totalsRow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3" name="Tableau41524" displayName="Tableau41524" ref="B21:C29" totalsRowShown="0">
  <tableColumns count="2">
    <tableColumn id="1" name="UE compl."/>
    <tableColumn id="2" name="nb d'inscrits " dataDxfId="60">
      <calculatedColumnFormula>COUNTIF(I$36:I$499,$B22)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4" name="Tableau51625" displayName="Tableau51625" ref="K21:Q34" totalsRowShown="0">
  <tableColumns count="7">
    <tableColumn id="1" name="Info113" dataDxfId="54"/>
    <tableColumn id="2" name="groupe 1_x000a_Lundi après-midi" dataDxfId="53"/>
    <tableColumn id="3" name="groupe 2_x000a_Mardi matin" dataDxfId="52"/>
    <tableColumn id="4" name="groupe 3_x000a_Vendredi matin" dataDxfId="51"/>
    <tableColumn id="5" name="groupe 4_x000a_lundi après-midi" dataDxfId="50"/>
    <tableColumn id="6" name="Colonne2"/>
    <tableColumn id="7" name="Colonne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5" name="Tableau571726" displayName="Tableau571726" ref="R21:X35" totalsRowCount="1">
  <tableColumns count="7">
    <tableColumn id="1" name="C2i" dataDxfId="49" totalsRowDxfId="43"/>
    <tableColumn id="2" name="Mardi matin Gr1" dataDxfId="48" totalsRowDxfId="42"/>
    <tableColumn id="3" name="Mercredi matin Gr2" dataDxfId="47" totalsRowDxfId="41"/>
    <tableColumn id="4" name="Jeudi matin Gr3" dataDxfId="46" totalsRowDxfId="40"/>
    <tableColumn id="5" name="Vendredi matin  Gr4" dataDxfId="45" totalsRowDxfId="39"/>
    <tableColumn id="6" name="Vendredi après-midi Gr5" totalsRowDxfId="38"/>
    <tableColumn id="7" name="Vendredi après-midi Gr6" dataDxfId="44" totalsRowDxfId="37">
      <calculatedColumnFormula>S22+T22+U22+V22+W22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6" name="Tableau691827" displayName="Tableau691827" ref="B1:D5" totalsRowShown="0">
  <tableColumns count="3">
    <tableColumn id="1" name="général"/>
    <tableColumn id="2" name="total" dataDxfId="59"/>
    <tableColumn id="3" name="IA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7" name="Tableau91928" displayName="Tableau91928" ref="G1:K15" totalsRowCount="1">
  <tableColumns count="5">
    <tableColumn id="1" name="Gp de TD" totalsRowDxfId="36"/>
    <tableColumn id="2" name="nb d'inscrit" totalsRowFunction="custom" dataDxfId="57" totalsRowDxfId="35">
      <calculatedColumnFormula>COUNTIF(L$36:L$498,$L2)</calculatedColumnFormula>
      <totalsRowFormula>H2+H3+H4+H5+H6+H7+H8+H9+H10+H11+H12+H13+H14</totalsRowFormula>
    </tableColumn>
    <tableColumn id="3" name="dont C2i (20 max)" totalsRowFunction="custom" dataDxfId="56" totalsRowDxfId="34">
      <calculatedColumnFormula>COUNTIF(O$36:O$499,$L2)</calculatedColumnFormula>
      <totalsRowFormula>I2+I3+I4+I5+I6+I7+I8+I9+I10+I11+I12+I13+I14</totalsRowFormula>
    </tableColumn>
    <tableColumn id="4" name="dont Info113" totalsRowFunction="custom" dataDxfId="55" totalsRowDxfId="33">
      <totalsRowFormula>J2+J3+J4+J5+J6+J7+J8+J9+J10+J11+J12+J13+J14</totalsRowFormula>
    </tableColumn>
    <tableColumn id="5" name="dont Info114" totalsRowDxfId="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Relationship Id="rId6" Type="http://schemas.openxmlformats.org/officeDocument/2006/relationships/table" Target="../tables/table6.xml"/><Relationship Id="rId7" Type="http://schemas.openxmlformats.org/officeDocument/2006/relationships/table" Target="../tables/table7.xml"/><Relationship Id="rId8" Type="http://schemas.openxmlformats.org/officeDocument/2006/relationships/table" Target="../tables/table8.xml"/><Relationship Id="rId9" Type="http://schemas.openxmlformats.org/officeDocument/2006/relationships/table" Target="../tables/table9.xml"/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K531"/>
  <sheetViews>
    <sheetView tabSelected="1" topLeftCell="A23" zoomScale="125" zoomScaleNormal="125" zoomScalePageLayoutView="125" workbookViewId="0">
      <selection activeCell="J58" sqref="J58"/>
    </sheetView>
  </sheetViews>
  <sheetFormatPr baseColWidth="10" defaultColWidth="9.1640625" defaultRowHeight="14" x14ac:dyDescent="0"/>
  <cols>
    <col min="1" max="1" width="14.5" style="1" customWidth="1"/>
    <col min="2" max="2" width="28.6640625" style="1" customWidth="1"/>
    <col min="3" max="3" width="23.33203125" style="139" customWidth="1"/>
    <col min="4" max="4" width="17" style="1" customWidth="1"/>
    <col min="5" max="5" width="18.5" style="1" customWidth="1"/>
    <col min="6" max="6" width="24.5" style="1" customWidth="1"/>
    <col min="7" max="7" width="15" style="1" customWidth="1"/>
    <col min="8" max="8" width="26.5" style="1" customWidth="1"/>
    <col min="9" max="9" width="20.5" style="1" customWidth="1"/>
    <col min="10" max="10" width="13.1640625" style="1" customWidth="1"/>
    <col min="11" max="11" width="19.5" style="2" customWidth="1"/>
    <col min="12" max="12" width="16.83203125" style="1" customWidth="1"/>
    <col min="13" max="13" width="15.5" style="1" customWidth="1"/>
    <col min="14" max="14" width="19.5" style="1" customWidth="1"/>
    <col min="15" max="16" width="17.1640625" style="1" customWidth="1"/>
    <col min="17" max="17" width="16" style="1" customWidth="1"/>
    <col min="18" max="18" width="9.1640625" style="1" customWidth="1"/>
    <col min="19" max="19" width="13" style="1" customWidth="1"/>
    <col min="20" max="20" width="14.6640625" style="1" customWidth="1"/>
    <col min="21" max="21" width="20.83203125" style="1" customWidth="1"/>
    <col min="22" max="22" width="13.6640625" style="1" customWidth="1"/>
    <col min="23" max="1025" width="9.1640625" style="1" customWidth="1"/>
  </cols>
  <sheetData>
    <row r="1" spans="1:23">
      <c r="B1" s="1" t="s">
        <v>0</v>
      </c>
      <c r="C1" s="139" t="s">
        <v>1</v>
      </c>
      <c r="D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3" t="s">
        <v>7</v>
      </c>
      <c r="L1" s="4" t="s">
        <v>3</v>
      </c>
      <c r="M1" s="45" t="s">
        <v>8</v>
      </c>
      <c r="N1" s="52" t="s">
        <v>9</v>
      </c>
      <c r="O1" s="52" t="s">
        <v>10</v>
      </c>
      <c r="P1" s="52" t="s">
        <v>11</v>
      </c>
      <c r="Q1" s="52" t="s">
        <v>12</v>
      </c>
      <c r="R1" s="52" t="s">
        <v>13</v>
      </c>
      <c r="S1" s="5" t="s">
        <v>14</v>
      </c>
      <c r="T1" s="5" t="s">
        <v>15</v>
      </c>
      <c r="U1" s="52" t="s">
        <v>16</v>
      </c>
      <c r="V1" s="52" t="s">
        <v>17</v>
      </c>
      <c r="W1" s="6" t="s">
        <v>18</v>
      </c>
    </row>
    <row r="2" spans="1:23">
      <c r="B2" s="1" t="s">
        <v>19</v>
      </c>
      <c r="D2" s="7" t="s">
        <v>20</v>
      </c>
      <c r="G2" s="1" t="s">
        <v>21</v>
      </c>
      <c r="H2" s="59">
        <f>COUNTIF(L$36:L$498,$L2)</f>
        <v>25</v>
      </c>
      <c r="I2" s="1">
        <f>COUNTIFS($I$36:$I$498,$B$22,$L$36:$L$498,$L2)</f>
        <v>10</v>
      </c>
      <c r="J2" s="1">
        <f>COUNTIFS($I$36:$I$498,$B$23,$L$36:$L$498,$L2)</f>
        <v>2</v>
      </c>
      <c r="K2" s="3"/>
      <c r="L2" s="8" t="s">
        <v>22</v>
      </c>
      <c r="M2" s="9" t="s">
        <v>23</v>
      </c>
      <c r="N2" s="10">
        <v>0</v>
      </c>
      <c r="O2" s="9" t="s">
        <v>23</v>
      </c>
      <c r="P2" s="9" t="s">
        <v>23</v>
      </c>
      <c r="Q2" s="11" t="s">
        <v>23</v>
      </c>
      <c r="R2" s="11" t="s">
        <v>23</v>
      </c>
      <c r="S2" s="3" t="s">
        <v>23</v>
      </c>
      <c r="T2" s="3" t="s">
        <v>23</v>
      </c>
      <c r="U2" s="3" t="s">
        <v>23</v>
      </c>
      <c r="V2" s="3">
        <v>0</v>
      </c>
      <c r="W2" s="3">
        <f>COUNTIF(L$36:L$498,$L2)</f>
        <v>25</v>
      </c>
    </row>
    <row r="3" spans="1:23">
      <c r="B3" s="1" t="s">
        <v>24</v>
      </c>
      <c r="C3" s="139">
        <v>0</v>
      </c>
      <c r="G3" s="1" t="s">
        <v>25</v>
      </c>
      <c r="H3" s="59">
        <f>COUNTIF(L$36:L$498,$L3)</f>
        <v>31</v>
      </c>
      <c r="I3" s="1">
        <f>COUNTIFS($I$36:$I$498,$B$22,$L$36:$L$498,$L3)</f>
        <v>15</v>
      </c>
      <c r="J3" s="1">
        <f>COUNTIFS($I$36:$I$498,$B$23,$L$36:$L$498,$L3)</f>
        <v>2</v>
      </c>
      <c r="K3" s="3"/>
      <c r="L3" s="8" t="s">
        <v>26</v>
      </c>
      <c r="M3" s="3">
        <v>0</v>
      </c>
      <c r="N3" s="9" t="s">
        <v>23</v>
      </c>
      <c r="O3" s="9" t="s">
        <v>23</v>
      </c>
      <c r="P3" s="9" t="s">
        <v>23</v>
      </c>
      <c r="Q3" s="11" t="s">
        <v>23</v>
      </c>
      <c r="R3" s="11" t="s">
        <v>23</v>
      </c>
      <c r="S3" s="3" t="s">
        <v>23</v>
      </c>
      <c r="T3" s="59" t="s">
        <v>23</v>
      </c>
      <c r="U3" s="59" t="s">
        <v>23</v>
      </c>
      <c r="V3" s="59">
        <v>0</v>
      </c>
      <c r="W3" s="3">
        <f>COUNTIF(L$36:L$498,$L3)</f>
        <v>31</v>
      </c>
    </row>
    <row r="4" spans="1:23">
      <c r="B4" s="1" t="s">
        <v>27</v>
      </c>
      <c r="C4" s="139">
        <v>0</v>
      </c>
      <c r="D4" s="52"/>
      <c r="F4" s="12"/>
      <c r="G4" s="3" t="s">
        <v>28</v>
      </c>
      <c r="H4" s="59">
        <f>COUNTIF(L$36:L$498,$L4)</f>
        <v>32</v>
      </c>
      <c r="I4" s="1">
        <f>COUNTIFS($I$36:$I$498,$B$22,$L$36:$L$498,$L4)</f>
        <v>9</v>
      </c>
      <c r="J4" s="1">
        <f>COUNTIFS($I$36:$I$498,$B$23,$L$36:$L$498,$L4)</f>
        <v>6</v>
      </c>
      <c r="K4" s="13"/>
      <c r="L4" s="8" t="s">
        <v>29</v>
      </c>
      <c r="M4" s="9">
        <v>0</v>
      </c>
      <c r="N4" s="9" t="s">
        <v>322</v>
      </c>
      <c r="O4" s="3">
        <v>0</v>
      </c>
      <c r="P4" s="3" t="s">
        <v>23</v>
      </c>
      <c r="Q4" s="3" t="s">
        <v>23</v>
      </c>
      <c r="R4" s="3" t="s">
        <v>23</v>
      </c>
      <c r="S4" s="3" t="s">
        <v>23</v>
      </c>
      <c r="T4" s="3" t="s">
        <v>23</v>
      </c>
      <c r="U4" s="3" t="s">
        <v>23</v>
      </c>
      <c r="V4" s="3">
        <v>0</v>
      </c>
      <c r="W4" s="3">
        <f>COUNTIF(L$36:L$498,$L4)</f>
        <v>32</v>
      </c>
    </row>
    <row r="5" spans="1:23">
      <c r="B5" s="1" t="s">
        <v>30</v>
      </c>
      <c r="C5" s="139">
        <f>COUNTIF('2019-2020 S1 (3)'!$E$36:$E$383,"étranger")</f>
        <v>0</v>
      </c>
      <c r="F5" s="14" t="s">
        <v>31</v>
      </c>
      <c r="G5" s="15" t="s">
        <v>32</v>
      </c>
      <c r="H5" s="93">
        <f>COUNTIF(L$36:L$498,$L5)</f>
        <v>24</v>
      </c>
      <c r="I5" s="1">
        <f>COUNTIFS($I$36:$I$498,$B$22,$L$36:$L$498,$L5)</f>
        <v>0</v>
      </c>
      <c r="J5" s="1">
        <f>COUNTIFS($I$36:$I$498,$B$23,$L$36:$L$498,$L5)</f>
        <v>23</v>
      </c>
      <c r="K5" s="14" t="s">
        <v>31</v>
      </c>
      <c r="L5" s="16" t="s">
        <v>32</v>
      </c>
      <c r="M5" s="17" t="s">
        <v>23</v>
      </c>
      <c r="N5" s="17" t="s">
        <v>23</v>
      </c>
      <c r="O5" s="15" t="s">
        <v>23</v>
      </c>
      <c r="P5" s="15" t="s">
        <v>23</v>
      </c>
      <c r="Q5" s="15">
        <v>0</v>
      </c>
      <c r="R5" s="15" t="s">
        <v>23</v>
      </c>
      <c r="S5" s="15" t="s">
        <v>23</v>
      </c>
      <c r="T5" s="18" t="s">
        <v>23</v>
      </c>
      <c r="U5" s="18" t="s">
        <v>23</v>
      </c>
      <c r="V5" s="19">
        <v>0</v>
      </c>
      <c r="W5" s="3">
        <f>COUNTIF(L$36:L$498,$L5)</f>
        <v>24</v>
      </c>
    </row>
    <row r="6" spans="1:23">
      <c r="F6" s="20" t="s">
        <v>33</v>
      </c>
      <c r="G6" s="21" t="s">
        <v>34</v>
      </c>
      <c r="H6" s="190">
        <f>COUNTIF(L$36:L$498,$L6)</f>
        <v>22</v>
      </c>
      <c r="I6" s="1">
        <f>COUNTIFS($I$36:$I$498,$B$22,$L$36:$L$498,$L6)</f>
        <v>9</v>
      </c>
      <c r="J6" s="1">
        <f>COUNTIFS($I$36:$I$498,$B$23,$L$36:$L$498,$L6)</f>
        <v>10</v>
      </c>
      <c r="K6" s="20" t="s">
        <v>33</v>
      </c>
      <c r="L6" s="22" t="s">
        <v>34</v>
      </c>
      <c r="M6" s="21" t="s">
        <v>23</v>
      </c>
      <c r="N6" s="21" t="s">
        <v>23</v>
      </c>
      <c r="O6" s="21">
        <v>0</v>
      </c>
      <c r="P6" s="23">
        <v>0</v>
      </c>
      <c r="Q6" s="21" t="s">
        <v>23</v>
      </c>
      <c r="R6" s="21" t="s">
        <v>23</v>
      </c>
      <c r="S6" s="21" t="s">
        <v>23</v>
      </c>
      <c r="T6" s="21" t="s">
        <v>23</v>
      </c>
      <c r="U6" s="21" t="s">
        <v>23</v>
      </c>
      <c r="V6" s="21" t="s">
        <v>322</v>
      </c>
      <c r="W6" s="3">
        <f>COUNTIF(L$36:L$498,$L6)</f>
        <v>22</v>
      </c>
    </row>
    <row r="7" spans="1:23">
      <c r="F7" s="24"/>
      <c r="G7" s="3" t="s">
        <v>35</v>
      </c>
      <c r="H7" s="59">
        <f>COUNTIF(L$36:L$498,$L7)</f>
        <v>34</v>
      </c>
      <c r="I7" s="1">
        <f>COUNTIFS($I$36:$I$498,$B$22,$L$36:$L$498,$L7)</f>
        <v>3</v>
      </c>
      <c r="J7" s="1">
        <f>COUNTIFS($I$36:$I$498,$B$23,$L$36:$L$498,$L7)</f>
        <v>10</v>
      </c>
      <c r="K7" s="24"/>
      <c r="L7" s="52" t="s">
        <v>35</v>
      </c>
      <c r="M7" s="52" t="s">
        <v>23</v>
      </c>
      <c r="N7" s="53" t="s">
        <v>23</v>
      </c>
      <c r="O7" s="59">
        <v>0</v>
      </c>
      <c r="P7" s="59">
        <v>0</v>
      </c>
      <c r="Q7" s="59" t="s">
        <v>23</v>
      </c>
      <c r="R7" s="59" t="s">
        <v>23</v>
      </c>
      <c r="S7" s="59">
        <v>0</v>
      </c>
      <c r="T7" s="59">
        <v>0</v>
      </c>
      <c r="U7" s="59">
        <v>0</v>
      </c>
      <c r="V7" s="59">
        <v>0</v>
      </c>
      <c r="W7" s="3">
        <f>COUNTIF(L$36:L$498,$L7)</f>
        <v>34</v>
      </c>
    </row>
    <row r="8" spans="1:23">
      <c r="B8" s="1" t="s">
        <v>36</v>
      </c>
      <c r="C8" s="140" t="s">
        <v>37</v>
      </c>
      <c r="D8" s="1" t="s">
        <v>38</v>
      </c>
      <c r="E8" s="1" t="s">
        <v>39</v>
      </c>
      <c r="F8" s="25" t="s">
        <v>40</v>
      </c>
      <c r="G8" s="26" t="s">
        <v>41</v>
      </c>
      <c r="H8" s="191">
        <f>COUNTIF(L$36:L$498,$L8)</f>
        <v>33</v>
      </c>
      <c r="I8" s="1">
        <f>COUNTIFS($I$36:$I$498,$B$22,$L$36:$L$498,$L8)</f>
        <v>2</v>
      </c>
      <c r="J8" s="1">
        <f>COUNTIFS($I$36:$I$498,$B$23,$L$36:$L$498,$L8)</f>
        <v>20</v>
      </c>
      <c r="K8" s="25" t="s">
        <v>42</v>
      </c>
      <c r="L8" s="27" t="s">
        <v>41</v>
      </c>
      <c r="M8" s="26">
        <v>0</v>
      </c>
      <c r="N8" s="28" t="s">
        <v>23</v>
      </c>
      <c r="O8" s="28">
        <v>0</v>
      </c>
      <c r="P8" s="28" t="s">
        <v>23</v>
      </c>
      <c r="Q8" s="26">
        <v>0</v>
      </c>
      <c r="R8" s="26" t="s">
        <v>23</v>
      </c>
      <c r="S8" s="26" t="s">
        <v>23</v>
      </c>
      <c r="T8" s="26" t="s">
        <v>23</v>
      </c>
      <c r="U8" s="26" t="s">
        <v>23</v>
      </c>
      <c r="V8" s="26">
        <v>0</v>
      </c>
      <c r="W8" s="3">
        <f>COUNTIF(L$36:L$498,$L8)</f>
        <v>33</v>
      </c>
    </row>
    <row r="9" spans="1:23">
      <c r="B9" s="38" t="s">
        <v>43</v>
      </c>
      <c r="C9" s="141">
        <f>COUNTIF(H$36:H$499,$B9)</f>
        <v>84</v>
      </c>
      <c r="D9" s="1">
        <v>110</v>
      </c>
      <c r="E9" s="1">
        <f t="shared" ref="E9:E16" si="0">D9-C9</f>
        <v>26</v>
      </c>
      <c r="F9" s="24"/>
      <c r="G9" s="3" t="s">
        <v>44</v>
      </c>
      <c r="H9" s="59">
        <f>COUNTIF(L$36:L$498,$L9)</f>
        <v>31</v>
      </c>
      <c r="I9" s="1">
        <f>COUNTIFS($I$36:$I$498,$B$22,$L$36:$L$498,$L9)</f>
        <v>9</v>
      </c>
      <c r="J9" s="1">
        <f>COUNTIFS($I$36:$I$498,$B$23,$L$36:$L$498,$L9)</f>
        <v>4</v>
      </c>
      <c r="K9" s="24"/>
      <c r="L9" s="52" t="s">
        <v>44</v>
      </c>
      <c r="M9" s="59">
        <v>0</v>
      </c>
      <c r="N9" s="59" t="s">
        <v>23</v>
      </c>
      <c r="O9" s="59">
        <v>0</v>
      </c>
      <c r="P9" s="53">
        <v>0</v>
      </c>
      <c r="Q9" s="59" t="s">
        <v>23</v>
      </c>
      <c r="R9" s="59" t="s">
        <v>23</v>
      </c>
      <c r="S9" s="59">
        <v>0</v>
      </c>
      <c r="T9" s="59">
        <v>0</v>
      </c>
      <c r="U9" s="59">
        <v>0</v>
      </c>
      <c r="V9" s="59">
        <v>0</v>
      </c>
      <c r="W9" s="3">
        <f>COUNTIF(L$36:L$498,$L9)</f>
        <v>31</v>
      </c>
    </row>
    <row r="10" spans="1:23" s="2" customFormat="1">
      <c r="B10" s="38" t="s">
        <v>45</v>
      </c>
      <c r="C10" s="141">
        <f>COUNTIF(H$36:H$499,$B10)</f>
        <v>68</v>
      </c>
      <c r="D10" s="1">
        <v>60</v>
      </c>
      <c r="E10" s="1">
        <f t="shared" si="0"/>
        <v>-8</v>
      </c>
      <c r="F10" s="29" t="s">
        <v>46</v>
      </c>
      <c r="G10" s="30" t="s">
        <v>47</v>
      </c>
      <c r="H10" s="192">
        <f>COUNTIF(L$36:L$498,$L10)</f>
        <v>21</v>
      </c>
      <c r="I10" s="1">
        <f>COUNTIFS($I$36:$I$498,$B$22,$L$36:$L$498,$L10)</f>
        <v>0</v>
      </c>
      <c r="J10" s="1">
        <f>COUNTIFS($I$36:$I$498,$B$23,$L$36:$L$498,$L10)</f>
        <v>0</v>
      </c>
      <c r="K10" s="29" t="s">
        <v>48</v>
      </c>
      <c r="L10" s="31" t="s">
        <v>47</v>
      </c>
      <c r="M10" s="30" t="s">
        <v>23</v>
      </c>
      <c r="N10" s="32" t="s">
        <v>23</v>
      </c>
      <c r="O10" s="33" t="s">
        <v>23</v>
      </c>
      <c r="P10" s="30" t="s">
        <v>23</v>
      </c>
      <c r="Q10" s="30" t="s">
        <v>23</v>
      </c>
      <c r="R10" s="30" t="s">
        <v>23</v>
      </c>
      <c r="S10" s="30" t="s">
        <v>23</v>
      </c>
      <c r="T10" s="30" t="s">
        <v>23</v>
      </c>
      <c r="U10" s="30" t="s">
        <v>23</v>
      </c>
      <c r="V10" s="30">
        <v>0</v>
      </c>
      <c r="W10" s="3">
        <f>COUNTIF(L$36:L$498,$L10)</f>
        <v>21</v>
      </c>
    </row>
    <row r="11" spans="1:23">
      <c r="B11" s="38" t="s">
        <v>49</v>
      </c>
      <c r="C11" s="141">
        <f>COUNTIF(H$36:H$499,$B11)</f>
        <v>24</v>
      </c>
      <c r="D11" s="1">
        <v>70</v>
      </c>
      <c r="E11" s="1">
        <f t="shared" si="0"/>
        <v>46</v>
      </c>
      <c r="F11" s="34" t="s">
        <v>33</v>
      </c>
      <c r="G11" s="21" t="s">
        <v>50</v>
      </c>
      <c r="H11" s="190">
        <f>COUNTIF(L$36:L$498,$L11)</f>
        <v>33</v>
      </c>
      <c r="I11" s="1">
        <f>COUNTIFS($I$36:$I$498,$B$22,$L$36:$L$498,$L11)</f>
        <v>8</v>
      </c>
      <c r="J11" s="1">
        <f>COUNTIFS($I$36:$I$498,$B$23,$L$36:$L$498,$L11)</f>
        <v>12</v>
      </c>
      <c r="K11" s="34" t="s">
        <v>33</v>
      </c>
      <c r="L11" s="22" t="s">
        <v>50</v>
      </c>
      <c r="M11" s="21" t="s">
        <v>23</v>
      </c>
      <c r="N11" s="23" t="s">
        <v>23</v>
      </c>
      <c r="O11" s="21">
        <v>0</v>
      </c>
      <c r="P11" s="21">
        <v>0</v>
      </c>
      <c r="Q11" s="21" t="s">
        <v>23</v>
      </c>
      <c r="R11" s="21" t="s">
        <v>23</v>
      </c>
      <c r="S11" s="21" t="s">
        <v>23</v>
      </c>
      <c r="T11" s="21" t="s">
        <v>23</v>
      </c>
      <c r="U11" s="21" t="s">
        <v>23</v>
      </c>
      <c r="V11" s="21">
        <v>0</v>
      </c>
      <c r="W11" s="3">
        <f>COUNTIF(L$36:L$498,$L11)</f>
        <v>33</v>
      </c>
    </row>
    <row r="12" spans="1:23">
      <c r="A12" s="1" t="s">
        <v>51</v>
      </c>
      <c r="B12" s="38" t="s">
        <v>52</v>
      </c>
      <c r="C12" s="141">
        <f>COUNTIF(H$36:H$499,$A12)</f>
        <v>62</v>
      </c>
      <c r="D12" s="1">
        <v>50</v>
      </c>
      <c r="E12" s="1">
        <f t="shared" si="0"/>
        <v>-12</v>
      </c>
      <c r="F12" s="12"/>
      <c r="G12" s="3" t="s">
        <v>53</v>
      </c>
      <c r="H12" s="59">
        <f>COUNTIF(L$36:L$498,$L12)</f>
        <v>41</v>
      </c>
      <c r="I12" s="1">
        <f>COUNTIFS($I$36:$I$498,$B$22,$L$36:$L$498,$L12)</f>
        <v>7</v>
      </c>
      <c r="J12" s="1">
        <f>COUNTIFS($I$36:$I$498,$B$23,$L$36:$L$498,$L12)</f>
        <v>6</v>
      </c>
      <c r="K12" s="12"/>
      <c r="L12" s="8" t="s">
        <v>53</v>
      </c>
      <c r="M12" s="3" t="s">
        <v>23</v>
      </c>
      <c r="N12" s="9" t="s">
        <v>23</v>
      </c>
      <c r="O12" s="9" t="s">
        <v>23</v>
      </c>
      <c r="P12" s="3">
        <v>0</v>
      </c>
      <c r="Q12" s="3" t="s">
        <v>23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f>COUNTIF(L$36:L$498,$L12)</f>
        <v>41</v>
      </c>
    </row>
    <row r="13" spans="1:23">
      <c r="A13" s="1" t="s">
        <v>54</v>
      </c>
      <c r="B13" s="38" t="s">
        <v>55</v>
      </c>
      <c r="C13" s="141">
        <f>COUNTIF(H$36:H$499,$A13)</f>
        <v>11</v>
      </c>
      <c r="D13" s="35">
        <v>25</v>
      </c>
      <c r="E13" s="1">
        <f t="shared" si="0"/>
        <v>14</v>
      </c>
      <c r="F13" s="26" t="s">
        <v>40</v>
      </c>
      <c r="G13" s="26" t="s">
        <v>56</v>
      </c>
      <c r="H13" s="191">
        <f>COUNTIF(L$36:L$498,$L13)</f>
        <v>25</v>
      </c>
      <c r="I13" s="1">
        <f>COUNTIFS($I$36:$I$498,$B$22,$L$36:$L$498,$L13)</f>
        <v>7</v>
      </c>
      <c r="J13" s="1">
        <f>COUNTIFS($I$36:$I$498,$B$23,$L$36:$L$498,$L13)</f>
        <v>6</v>
      </c>
      <c r="K13" s="36" t="s">
        <v>42</v>
      </c>
      <c r="L13" s="27" t="s">
        <v>56</v>
      </c>
      <c r="M13" s="37">
        <v>0</v>
      </c>
      <c r="N13" s="37" t="s">
        <v>23</v>
      </c>
      <c r="O13" s="26" t="s">
        <v>23</v>
      </c>
      <c r="P13" s="26" t="s">
        <v>23</v>
      </c>
      <c r="Q13" s="26">
        <v>0</v>
      </c>
      <c r="R13" s="26" t="s">
        <v>23</v>
      </c>
      <c r="S13" s="26" t="s">
        <v>23</v>
      </c>
      <c r="T13" s="26" t="s">
        <v>23</v>
      </c>
      <c r="U13" s="26" t="s">
        <v>23</v>
      </c>
      <c r="V13" s="26">
        <v>0</v>
      </c>
      <c r="W13" s="3">
        <f>COUNTIF(L$36:L$498,$L13)</f>
        <v>25</v>
      </c>
    </row>
    <row r="14" spans="1:23">
      <c r="A14" s="1" t="s">
        <v>57</v>
      </c>
      <c r="B14" s="38" t="s">
        <v>58</v>
      </c>
      <c r="C14" s="141">
        <f>COUNTIF(H$36:H$499,$A14)</f>
        <v>19</v>
      </c>
      <c r="D14" s="35">
        <v>20</v>
      </c>
      <c r="E14" s="1">
        <f t="shared" si="0"/>
        <v>1</v>
      </c>
      <c r="G14" s="1" t="s">
        <v>59</v>
      </c>
      <c r="H14" s="59">
        <f>COUNTIF(L$36:L$498,$L14)</f>
        <v>31</v>
      </c>
      <c r="I14" s="1">
        <f>COUNTIFS($I$36:$I$498,$B$22,$L$36:$L$498,$L14)</f>
        <v>4</v>
      </c>
      <c r="J14" s="1">
        <f>COUNTIFS($I$36:$I$498,$B$23,$L$36:$L$498,$L14)</f>
        <v>4</v>
      </c>
      <c r="K14" s="39"/>
      <c r="L14" s="3" t="s">
        <v>59</v>
      </c>
      <c r="M14" s="3">
        <v>0</v>
      </c>
      <c r="N14" s="3" t="s">
        <v>23</v>
      </c>
      <c r="O14" s="3" t="s">
        <v>23</v>
      </c>
      <c r="P14" s="3" t="s">
        <v>23</v>
      </c>
      <c r="Q14" s="3">
        <v>0</v>
      </c>
      <c r="R14" s="3" t="s">
        <v>23</v>
      </c>
      <c r="S14" s="3" t="s">
        <v>23</v>
      </c>
      <c r="T14" s="3">
        <v>0</v>
      </c>
      <c r="U14" s="3" t="s">
        <v>23</v>
      </c>
      <c r="V14" s="3">
        <v>0</v>
      </c>
      <c r="W14" s="3">
        <f>COUNTIF(L$36:L$498,$L14)</f>
        <v>31</v>
      </c>
    </row>
    <row r="15" spans="1:23">
      <c r="B15" s="38" t="s">
        <v>60</v>
      </c>
      <c r="C15" s="141">
        <f>C12+C13+C14</f>
        <v>92</v>
      </c>
      <c r="D15" s="35">
        <v>95</v>
      </c>
      <c r="E15" s="1">
        <f t="shared" si="0"/>
        <v>3</v>
      </c>
      <c r="G15" s="189"/>
      <c r="H15" s="193">
        <f>H2+H3+H4+H5+H6+H7+H8+H9+H10+H11+H12+H13+H14</f>
        <v>383</v>
      </c>
      <c r="I15" s="193">
        <f>I2+I3+I4+I5+I6+I7+I8+I9+I10+I11+I12+I13+I14</f>
        <v>83</v>
      </c>
      <c r="J15" s="193">
        <f>J2+J3+J4+J5+J6+J7+J8+J9+J10+J11+J12+J13+J14</f>
        <v>105</v>
      </c>
      <c r="K15" s="194"/>
      <c r="L15" s="8"/>
      <c r="M15" s="8"/>
      <c r="N15" s="8"/>
      <c r="O15" s="8"/>
      <c r="P15" s="8"/>
      <c r="Q15" s="8"/>
      <c r="R15" s="8"/>
      <c r="S15" s="8"/>
      <c r="T15" s="189"/>
      <c r="U15" s="189"/>
      <c r="V15" s="189"/>
      <c r="W15" s="189">
        <f>W2+W3+W4+W6+W7+W8+W9+W11+W12+W13+W14</f>
        <v>338</v>
      </c>
    </row>
    <row r="16" spans="1:23">
      <c r="B16" s="38" t="s">
        <v>61</v>
      </c>
      <c r="C16" s="141">
        <f>COUNTIF(H$36:H$499,$B16)</f>
        <v>27</v>
      </c>
      <c r="D16" s="1">
        <v>60</v>
      </c>
      <c r="E16" s="1">
        <f t="shared" si="0"/>
        <v>33</v>
      </c>
      <c r="H16" s="38"/>
      <c r="K16" s="39"/>
      <c r="L16" s="3"/>
      <c r="M16" s="3"/>
      <c r="N16" s="3"/>
      <c r="O16" s="3"/>
      <c r="P16" s="3"/>
      <c r="Q16" s="3"/>
      <c r="R16" s="3"/>
      <c r="S16" s="3"/>
    </row>
    <row r="17" spans="1:24">
      <c r="B17" s="40" t="s">
        <v>851</v>
      </c>
      <c r="C17" s="141">
        <f>COUNTIF(H$36:H$499,$B17)</f>
        <v>16</v>
      </c>
      <c r="D17" s="35"/>
      <c r="H17" s="38"/>
      <c r="K17" s="39"/>
      <c r="L17" s="3"/>
      <c r="M17" s="3"/>
      <c r="N17" s="3"/>
      <c r="O17" s="3"/>
      <c r="P17" s="3"/>
      <c r="Q17" s="3"/>
      <c r="R17" s="3"/>
      <c r="S17" s="3"/>
    </row>
    <row r="18" spans="1:24">
      <c r="B18" s="40" t="s">
        <v>14</v>
      </c>
      <c r="C18" s="141">
        <f>COUNTIF(H$36:H$499,$B18)</f>
        <v>2</v>
      </c>
      <c r="D18" s="35"/>
      <c r="H18" s="38"/>
      <c r="K18" s="39"/>
      <c r="L18" s="3"/>
      <c r="M18" s="3"/>
      <c r="N18" s="3"/>
      <c r="O18" s="3"/>
      <c r="P18" s="3"/>
      <c r="Q18" s="3"/>
      <c r="R18" s="3"/>
      <c r="S18" s="3"/>
    </row>
    <row r="19" spans="1:24" ht="15" thickBot="1">
      <c r="B19" s="40" t="s">
        <v>852</v>
      </c>
      <c r="C19" s="141">
        <f>COUNTIF(H$36:H$499,$B19)</f>
        <v>25</v>
      </c>
      <c r="D19" s="35"/>
      <c r="H19" s="38"/>
      <c r="K19" s="39"/>
      <c r="L19" s="3"/>
      <c r="M19" s="3"/>
      <c r="N19" s="3"/>
      <c r="O19" s="3"/>
      <c r="P19" s="3"/>
      <c r="Q19" s="3"/>
      <c r="R19" s="3"/>
      <c r="S19" s="3"/>
    </row>
    <row r="20" spans="1:24" ht="22.5" customHeight="1" thickBot="1">
      <c r="A20"/>
      <c r="B20"/>
      <c r="C20" s="142"/>
      <c r="D20"/>
      <c r="F20" s="188" t="s">
        <v>64</v>
      </c>
      <c r="G20" s="188"/>
      <c r="H20" s="188"/>
      <c r="I20" s="188"/>
    </row>
    <row r="21" spans="1:24" ht="50.25" customHeight="1" thickBot="1">
      <c r="B21" s="60" t="s">
        <v>65</v>
      </c>
      <c r="C21" s="143" t="s">
        <v>37</v>
      </c>
      <c r="D21" s="1" t="s">
        <v>38</v>
      </c>
      <c r="F21" s="41" t="s">
        <v>66</v>
      </c>
      <c r="G21" s="42" t="s">
        <v>67</v>
      </c>
      <c r="H21" s="43" t="s">
        <v>68</v>
      </c>
      <c r="I21" s="44" t="s">
        <v>69</v>
      </c>
      <c r="K21" s="46" t="s">
        <v>70</v>
      </c>
      <c r="L21" s="45" t="s">
        <v>71</v>
      </c>
      <c r="M21" s="45" t="s">
        <v>72</v>
      </c>
      <c r="N21" s="46" t="s">
        <v>73</v>
      </c>
      <c r="O21" s="46" t="s">
        <v>74</v>
      </c>
      <c r="P21" s="47" t="s">
        <v>75</v>
      </c>
      <c r="Q21" s="8" t="s">
        <v>76</v>
      </c>
      <c r="R21" s="48" t="s">
        <v>77</v>
      </c>
      <c r="S21" s="49" t="s">
        <v>190</v>
      </c>
      <c r="T21" s="49" t="s">
        <v>191</v>
      </c>
      <c r="U21" s="49" t="s">
        <v>192</v>
      </c>
      <c r="V21" s="49" t="s">
        <v>193</v>
      </c>
      <c r="W21" s="49" t="s">
        <v>194</v>
      </c>
      <c r="X21" s="1" t="s">
        <v>853</v>
      </c>
    </row>
    <row r="22" spans="1:24" ht="15" thickBot="1">
      <c r="B22" s="50" t="s">
        <v>77</v>
      </c>
      <c r="C22" s="141">
        <f>COUNTIF(I$36:I$499,$B22)</f>
        <v>83</v>
      </c>
      <c r="D22" s="1">
        <v>150</v>
      </c>
      <c r="E22" s="186" t="s">
        <v>22</v>
      </c>
      <c r="F22" s="51">
        <v>1</v>
      </c>
      <c r="G22" s="60">
        <f>COUNTIF(M$36:M$499,$F22)</f>
        <v>13</v>
      </c>
      <c r="H22" s="51">
        <v>11</v>
      </c>
      <c r="I22" s="51">
        <f>COUNTIF(M$36:M$499,$H22)</f>
        <v>15</v>
      </c>
      <c r="J22" s="187" t="s">
        <v>78</v>
      </c>
      <c r="K22" s="45" t="s">
        <v>22</v>
      </c>
      <c r="L22" s="52">
        <f>COUNTIFS($N$36:$N$498,1,$L$36:$L$498,$K22)</f>
        <v>1</v>
      </c>
      <c r="M22" s="1" t="s">
        <v>23</v>
      </c>
      <c r="N22" s="1" t="s">
        <v>23</v>
      </c>
      <c r="O22" s="52">
        <f>COUNTIFS($N$36:$N$498,4,$L$36:$L$498,$K22)</f>
        <v>0</v>
      </c>
      <c r="P22" s="9"/>
      <c r="Q22" s="8"/>
      <c r="R22" s="46" t="s">
        <v>22</v>
      </c>
      <c r="S22" s="52" t="s">
        <v>23</v>
      </c>
      <c r="T22" s="52">
        <f>COUNTIFS($O$36:$O$498,2,$L$36:$L$498,$R22)</f>
        <v>10</v>
      </c>
      <c r="U22" s="53" t="s">
        <v>23</v>
      </c>
      <c r="V22" s="53" t="s">
        <v>23</v>
      </c>
      <c r="W22" s="53" t="s">
        <v>23</v>
      </c>
    </row>
    <row r="23" spans="1:24" ht="15" thickBot="1">
      <c r="B23" s="50" t="s">
        <v>70</v>
      </c>
      <c r="C23" s="141">
        <f>COUNTIF(I$36:I$499,$B23)</f>
        <v>105</v>
      </c>
      <c r="D23" s="1">
        <v>90</v>
      </c>
      <c r="E23" s="186"/>
      <c r="F23" s="51">
        <v>2</v>
      </c>
      <c r="G23" s="60">
        <f>COUNTIF(M$36:M$499,$F23)</f>
        <v>12</v>
      </c>
      <c r="H23" s="51">
        <v>12</v>
      </c>
      <c r="I23" s="51">
        <f>COUNTIF(M$36:M$499,$H23)</f>
        <v>15</v>
      </c>
      <c r="J23" s="187"/>
      <c r="K23" s="45" t="s">
        <v>26</v>
      </c>
      <c r="L23" s="52">
        <f>COUNTIFS($N$36:$N$498,1,$L$36:$L$498,$K23)</f>
        <v>0</v>
      </c>
      <c r="M23" s="38" t="s">
        <v>23</v>
      </c>
      <c r="N23" s="1" t="s">
        <v>23</v>
      </c>
      <c r="O23" s="52">
        <f>COUNTIFS($N$36:$N$498,4,$L$36:$L$498,$K23)</f>
        <v>2</v>
      </c>
      <c r="P23" s="8"/>
      <c r="Q23" s="8"/>
      <c r="R23" s="46" t="s">
        <v>26</v>
      </c>
      <c r="S23" s="53" t="s">
        <v>23</v>
      </c>
      <c r="T23" s="53" t="s">
        <v>23</v>
      </c>
      <c r="U23" s="53" t="s">
        <v>23</v>
      </c>
      <c r="V23" s="52" t="s">
        <v>23</v>
      </c>
      <c r="W23" s="52">
        <f>COUNTIFS($O$36:$O$498,5,$L$36:$L$498,$R23)</f>
        <v>15</v>
      </c>
    </row>
    <row r="24" spans="1:24" ht="15" thickBot="1">
      <c r="B24" s="50" t="s">
        <v>79</v>
      </c>
      <c r="C24" s="141">
        <f>COUNTIF(I$36:I$499,$B24)</f>
        <v>21</v>
      </c>
      <c r="D24" s="1">
        <v>50</v>
      </c>
      <c r="E24" s="186" t="s">
        <v>41</v>
      </c>
      <c r="F24" s="51">
        <v>3</v>
      </c>
      <c r="G24" s="60">
        <f>COUNTIF(M$36:M$499,$F24)</f>
        <v>16</v>
      </c>
      <c r="H24" s="51">
        <v>13</v>
      </c>
      <c r="I24" s="51">
        <f>COUNTIF(M$36:M$499,$H24)</f>
        <v>20</v>
      </c>
      <c r="J24" s="187" t="s">
        <v>80</v>
      </c>
      <c r="K24" s="45" t="s">
        <v>29</v>
      </c>
      <c r="L24" s="52">
        <f>COUNTIFS($N$36:$N$498,1,$L$36:$L$498,$K24)</f>
        <v>5</v>
      </c>
      <c r="M24" s="1" t="s">
        <v>23</v>
      </c>
      <c r="N24" s="1" t="s">
        <v>23</v>
      </c>
      <c r="O24" s="52">
        <f>COUNTIFS($N$36:$N$498,4,$L$36:$L$498,$K24)</f>
        <v>1</v>
      </c>
      <c r="P24" s="9"/>
      <c r="Q24" s="8"/>
      <c r="R24" s="46" t="s">
        <v>29</v>
      </c>
      <c r="S24" s="53" t="s">
        <v>23</v>
      </c>
      <c r="T24" s="52">
        <f>COUNTIFS($O$36:$O$498,2,$L$36:$L$498,$R24)</f>
        <v>7</v>
      </c>
      <c r="U24" s="52" t="s">
        <v>23</v>
      </c>
      <c r="V24" s="53" t="s">
        <v>23</v>
      </c>
      <c r="W24" s="52">
        <f>COUNTIFS($O$36:$O$498,5,$L$36:$L$498,$R24)</f>
        <v>2</v>
      </c>
    </row>
    <row r="25" spans="1:24" ht="15" thickBot="1">
      <c r="B25" s="50" t="s">
        <v>81</v>
      </c>
      <c r="C25" s="141">
        <f>COUNTIF(I$36:I$499,$B25)</f>
        <v>7</v>
      </c>
      <c r="E25" s="186"/>
      <c r="F25" s="51">
        <v>4</v>
      </c>
      <c r="G25" s="60">
        <f>COUNTIF(M$36:M$499,$F25)</f>
        <v>16</v>
      </c>
      <c r="H25" s="51">
        <v>14</v>
      </c>
      <c r="I25" s="51">
        <f>COUNTIF(M$36:M$499,$H25)</f>
        <v>20</v>
      </c>
      <c r="J25" s="187"/>
      <c r="K25" s="45" t="s">
        <v>32</v>
      </c>
      <c r="L25" s="52">
        <f>COUNTIFS($N$36:$N$498,1,$L$36:$L$498,$K25)</f>
        <v>6</v>
      </c>
      <c r="M25" s="38" t="s">
        <v>23</v>
      </c>
      <c r="N25" s="1" t="s">
        <v>23</v>
      </c>
      <c r="O25" s="52">
        <f>COUNTIFS($N$36:$N$498,4,$L$36:$L$498,$K25)</f>
        <v>18</v>
      </c>
      <c r="P25" s="9"/>
      <c r="Q25" s="8"/>
      <c r="R25" s="46" t="s">
        <v>32</v>
      </c>
      <c r="S25" s="53" t="s">
        <v>23</v>
      </c>
      <c r="T25" s="53" t="s">
        <v>23</v>
      </c>
      <c r="U25" s="52" t="s">
        <v>23</v>
      </c>
      <c r="V25" s="52" t="s">
        <v>23</v>
      </c>
      <c r="W25" s="52" t="s">
        <v>23</v>
      </c>
    </row>
    <row r="26" spans="1:24" ht="15" thickBot="1">
      <c r="B26" s="54" t="s">
        <v>82</v>
      </c>
      <c r="C26" s="141">
        <f>COUNTIF(I$36:I$499,$B26)</f>
        <v>36</v>
      </c>
      <c r="E26" s="186" t="s">
        <v>26</v>
      </c>
      <c r="F26" s="51">
        <v>5</v>
      </c>
      <c r="G26" s="60">
        <f>COUNTIF(M$36:M$499,$F26)</f>
        <v>15</v>
      </c>
      <c r="H26" s="51">
        <v>15</v>
      </c>
      <c r="I26" s="51">
        <f>COUNTIF(M$36:M$499,$H26)</f>
        <v>16</v>
      </c>
      <c r="J26" s="187" t="s">
        <v>50</v>
      </c>
      <c r="K26" s="45" t="s">
        <v>34</v>
      </c>
      <c r="L26" s="52">
        <f>COUNTIFS($N$36:$N$498,1,$L$36:$L$498,$K26)</f>
        <v>2</v>
      </c>
      <c r="M26" s="52">
        <f>COUNTIFS($N$36:$N$498,2,$L$36:$L$498,$K26)</f>
        <v>8</v>
      </c>
      <c r="N26" s="1" t="s">
        <v>23</v>
      </c>
      <c r="O26" s="52">
        <f>COUNTIFS($N$36:$N$498,4,$L$36:$L$498,$K26)</f>
        <v>0</v>
      </c>
      <c r="P26" s="9"/>
      <c r="Q26" s="8"/>
      <c r="R26" s="46" t="s">
        <v>34</v>
      </c>
      <c r="S26" s="52" t="s">
        <v>23</v>
      </c>
      <c r="T26" s="52" t="s">
        <v>23</v>
      </c>
      <c r="U26" s="52">
        <f>COUNTIFS($O$36:$O$498,3,$L$36:$L$498,$R26)</f>
        <v>9</v>
      </c>
      <c r="V26" s="53" t="s">
        <v>23</v>
      </c>
      <c r="W26" s="1" t="s">
        <v>23</v>
      </c>
    </row>
    <row r="27" spans="1:24" ht="15" thickBot="1">
      <c r="B27" s="50" t="s">
        <v>83</v>
      </c>
      <c r="C27" s="141">
        <f>COUNTIF(I$36:I$499,$B27)</f>
        <v>9</v>
      </c>
      <c r="E27" s="186"/>
      <c r="F27" s="51">
        <v>6</v>
      </c>
      <c r="G27" s="60">
        <f>COUNTIF(M$36:M$499,$F27)</f>
        <v>16</v>
      </c>
      <c r="H27" s="51">
        <v>16</v>
      </c>
      <c r="I27" s="51">
        <f>COUNTIF(M$36:M$499,$H27)</f>
        <v>17</v>
      </c>
      <c r="J27" s="187"/>
      <c r="K27" s="45" t="s">
        <v>35</v>
      </c>
      <c r="L27" s="1" t="s">
        <v>23</v>
      </c>
      <c r="M27" s="52">
        <f>COUNTIFS($N$36:$N$498,2,$L$36:$L$498,$K27)</f>
        <v>6</v>
      </c>
      <c r="N27" s="52">
        <f>COUNTIFS($N$36:$N$498,3,$L$36:$L$498,$K27)</f>
        <v>4</v>
      </c>
      <c r="O27" s="1" t="s">
        <v>23</v>
      </c>
      <c r="P27" s="9"/>
      <c r="Q27" s="8"/>
      <c r="R27" s="46" t="s">
        <v>35</v>
      </c>
      <c r="S27" s="52" t="s">
        <v>23</v>
      </c>
      <c r="T27" s="52" t="s">
        <v>23</v>
      </c>
      <c r="U27" s="53" t="s">
        <v>23</v>
      </c>
      <c r="V27" s="52">
        <f>COUNTIFS($O$36:$O$498,4,$L$36:$L$498,$R27)</f>
        <v>3</v>
      </c>
      <c r="W27" s="53" t="s">
        <v>23</v>
      </c>
    </row>
    <row r="28" spans="1:24" ht="15" thickBot="1">
      <c r="B28" s="55" t="s">
        <v>84</v>
      </c>
      <c r="C28" s="141">
        <f>COUNTIF(I$36:I$499,$B28)</f>
        <v>32</v>
      </c>
      <c r="E28" s="186" t="s">
        <v>29</v>
      </c>
      <c r="F28" s="51">
        <v>7</v>
      </c>
      <c r="G28" s="60">
        <f>COUNTIF(M$36:M$499,$F28)</f>
        <v>16</v>
      </c>
      <c r="H28" s="51">
        <v>17</v>
      </c>
      <c r="I28" s="51">
        <f>COUNTIF(M$36:M$499,$H28)</f>
        <v>16</v>
      </c>
      <c r="J28" s="187" t="s">
        <v>59</v>
      </c>
      <c r="K28" s="45" t="s">
        <v>41</v>
      </c>
      <c r="L28" s="52">
        <f>COUNTIFS($N$36:$N$498,1,$L$36:$L$498,$K28)</f>
        <v>14</v>
      </c>
      <c r="M28" s="1" t="s">
        <v>23</v>
      </c>
      <c r="N28" s="1" t="s">
        <v>23</v>
      </c>
      <c r="O28" s="52">
        <f>COUNTIFS($N$36:$N$498,4,$L$36:$L$498,$K28)</f>
        <v>6</v>
      </c>
      <c r="P28" s="8"/>
      <c r="Q28" s="8"/>
      <c r="R28" s="46" t="s">
        <v>41</v>
      </c>
      <c r="S28" s="52" t="s">
        <v>23</v>
      </c>
      <c r="T28" s="52" t="s">
        <v>23</v>
      </c>
      <c r="U28" s="52" t="s">
        <v>23</v>
      </c>
      <c r="V28" s="52" t="s">
        <v>23</v>
      </c>
      <c r="W28" s="52" t="s">
        <v>23</v>
      </c>
    </row>
    <row r="29" spans="1:24" ht="15" thickBot="1">
      <c r="B29" s="40" t="s">
        <v>85</v>
      </c>
      <c r="C29" s="141">
        <f>COUNTIF(I$36:I$499,$B29)</f>
        <v>33</v>
      </c>
      <c r="E29" s="186"/>
      <c r="F29" s="51">
        <v>8</v>
      </c>
      <c r="G29" s="60">
        <f>COUNTIF(M$36:M$499,$F29)</f>
        <v>16</v>
      </c>
      <c r="H29" s="51">
        <v>18</v>
      </c>
      <c r="I29" s="51">
        <f>COUNTIF(M$36:M$499,$H29)</f>
        <v>14</v>
      </c>
      <c r="J29" s="187"/>
      <c r="K29" s="45" t="s">
        <v>44</v>
      </c>
      <c r="L29" s="1" t="s">
        <v>23</v>
      </c>
      <c r="M29" s="52">
        <f>COUNTIFS($N$36:$N$498,2,$L$36:$L$498,$K29)</f>
        <v>2</v>
      </c>
      <c r="N29" s="52">
        <f>COUNTIFS($N$36:$N$498,3,$L$36:$L$498,$K29)</f>
        <v>2</v>
      </c>
      <c r="O29" s="1" t="s">
        <v>23</v>
      </c>
      <c r="P29" s="8"/>
      <c r="Q29" s="8"/>
      <c r="R29" s="46" t="s">
        <v>44</v>
      </c>
      <c r="S29" s="52">
        <f>COUNTIFS($O$36:$O$498,1,$L$36:$L$498,$R29)</f>
        <v>2</v>
      </c>
      <c r="T29" s="56" t="s">
        <v>23</v>
      </c>
      <c r="U29" s="52" t="s">
        <v>23</v>
      </c>
      <c r="V29" s="52">
        <f>COUNTIFS($O$36:$O$498,4,$L$36:$L$498,$R29)</f>
        <v>4</v>
      </c>
      <c r="W29" s="52" t="s">
        <v>23</v>
      </c>
    </row>
    <row r="30" spans="1:24" ht="15" thickBot="1">
      <c r="E30" s="186" t="s">
        <v>86</v>
      </c>
      <c r="F30" s="51">
        <v>9</v>
      </c>
      <c r="G30" s="60">
        <f>COUNTIF(M$36:M$499,$F30)</f>
        <v>20</v>
      </c>
      <c r="H30" s="51">
        <v>19</v>
      </c>
      <c r="I30" s="51">
        <f>COUNTIF(M$36:M$499,$H30)</f>
        <v>12</v>
      </c>
      <c r="J30" s="187" t="s">
        <v>56</v>
      </c>
      <c r="K30" s="45" t="s">
        <v>50</v>
      </c>
      <c r="L30" s="52">
        <f>COUNTIFS($N$36:$N$498,1,$L$36:$L$498,$K30)</f>
        <v>6</v>
      </c>
      <c r="M30" s="1" t="s">
        <v>23</v>
      </c>
      <c r="N30" s="1" t="s">
        <v>23</v>
      </c>
      <c r="O30" s="52">
        <f>COUNTIFS($N$36:$N$498,4,$L$36:$L$498,$K30)</f>
        <v>6</v>
      </c>
      <c r="P30" s="8"/>
      <c r="Q30" s="8"/>
      <c r="R30" s="46" t="s">
        <v>50</v>
      </c>
      <c r="S30" s="52" t="s">
        <v>23</v>
      </c>
      <c r="T30" s="52" t="s">
        <v>23</v>
      </c>
      <c r="U30" s="52">
        <f>COUNTIFS($O$36:$O$498,3,$L$36:$L$498,$R30)</f>
        <v>8</v>
      </c>
      <c r="V30" s="52" t="s">
        <v>23</v>
      </c>
      <c r="W30" s="53" t="s">
        <v>23</v>
      </c>
    </row>
    <row r="31" spans="1:24" ht="15" thickBot="1">
      <c r="E31" s="186"/>
      <c r="F31" s="51">
        <v>10</v>
      </c>
      <c r="G31" s="60">
        <f>COUNTIF(M$36:M$499,$F31)</f>
        <v>18</v>
      </c>
      <c r="H31" s="51">
        <v>20</v>
      </c>
      <c r="I31" s="51">
        <f>COUNTIF(M$36:M$499,$H31)</f>
        <v>13</v>
      </c>
      <c r="J31" s="187"/>
      <c r="K31" s="45" t="s">
        <v>53</v>
      </c>
      <c r="L31" s="1" t="s">
        <v>23</v>
      </c>
      <c r="M31" s="1" t="s">
        <v>23</v>
      </c>
      <c r="N31" s="52">
        <f>COUNTIFS($N$36:$N$498,3,$L$36:$L$498,$K31)</f>
        <v>6</v>
      </c>
      <c r="O31" s="1" t="s">
        <v>23</v>
      </c>
      <c r="P31" s="9"/>
      <c r="Q31" s="8"/>
      <c r="R31" s="46" t="s">
        <v>53</v>
      </c>
      <c r="S31" s="52" t="s">
        <v>23</v>
      </c>
      <c r="T31" s="52" t="s">
        <v>23</v>
      </c>
      <c r="U31" s="52" t="s">
        <v>23</v>
      </c>
      <c r="V31" s="52">
        <f>COUNTIFS($O$36:$O$498,4,$L$36:$L$498,$R31)</f>
        <v>5</v>
      </c>
      <c r="W31" s="52" t="s">
        <v>23</v>
      </c>
    </row>
    <row r="32" spans="1:24" ht="15" thickBot="1">
      <c r="G32" s="59"/>
      <c r="H32" s="57">
        <v>21</v>
      </c>
      <c r="I32" s="51">
        <f>COUNTIF(M$36:M$499,$H32)</f>
        <v>19</v>
      </c>
      <c r="J32" s="1" t="s">
        <v>87</v>
      </c>
      <c r="K32" s="45" t="s">
        <v>56</v>
      </c>
      <c r="L32" s="1" t="s">
        <v>23</v>
      </c>
      <c r="M32" s="52">
        <f>COUNTIFS($N$36:$N$498,2,$L$36:$L$498,$K32)</f>
        <v>6</v>
      </c>
      <c r="N32" s="1" t="s">
        <v>23</v>
      </c>
      <c r="O32" s="1" t="s">
        <v>23</v>
      </c>
      <c r="P32" s="9"/>
      <c r="Q32" s="8"/>
      <c r="R32" s="46" t="s">
        <v>56</v>
      </c>
      <c r="S32" s="52">
        <f>COUNTIFS($O$36:$O$498,1,$L$36:$L$498,$R32)</f>
        <v>6</v>
      </c>
      <c r="T32" s="52" t="s">
        <v>23</v>
      </c>
      <c r="U32" s="53" t="s">
        <v>23</v>
      </c>
      <c r="V32" s="53" t="s">
        <v>23</v>
      </c>
      <c r="W32" s="53" t="s">
        <v>23</v>
      </c>
    </row>
    <row r="33" spans="1:1025" ht="15" thickBot="1">
      <c r="H33" s="51" t="s">
        <v>88</v>
      </c>
      <c r="I33" s="51">
        <f>G22+G23+G24+G25+G26+G27+G28+G29+G30+G31+I22+I23+I24+I25+I26+I27+I28+I29+I30+I31+I32</f>
        <v>335</v>
      </c>
      <c r="K33" s="65" t="s">
        <v>59</v>
      </c>
      <c r="L33" s="1" t="s">
        <v>23</v>
      </c>
      <c r="M33" s="1" t="s">
        <v>23</v>
      </c>
      <c r="N33" s="52">
        <f>COUNTIFS($N$36:$N$498,3,$L$36:$L$498,$K33)</f>
        <v>4</v>
      </c>
      <c r="O33" s="1" t="s">
        <v>23</v>
      </c>
      <c r="P33" s="8"/>
      <c r="Q33" s="8"/>
      <c r="R33" s="46" t="s">
        <v>59</v>
      </c>
      <c r="S33" s="52" t="s">
        <v>23</v>
      </c>
      <c r="T33" s="52" t="s">
        <v>23</v>
      </c>
      <c r="U33" s="52" t="s">
        <v>23</v>
      </c>
      <c r="V33" s="52">
        <f>COUNTIFS($O$36:$O$498,4,$L$36:$L$498,$R33)</f>
        <v>4</v>
      </c>
      <c r="W33" s="52" t="s">
        <v>23</v>
      </c>
    </row>
    <row r="34" spans="1:1025">
      <c r="D34" s="1" t="s">
        <v>772</v>
      </c>
      <c r="K34" s="45"/>
      <c r="L34" s="1">
        <f>SUM(L22:L33)</f>
        <v>34</v>
      </c>
      <c r="M34" s="1">
        <f>SUM(M22:M33)</f>
        <v>22</v>
      </c>
      <c r="N34" s="1">
        <f>SUM(N22:N33)</f>
        <v>16</v>
      </c>
      <c r="O34" s="1">
        <f>SUM(O22:O33)</f>
        <v>33</v>
      </c>
      <c r="P34" s="8"/>
      <c r="Q34" s="8"/>
      <c r="R34" s="58"/>
      <c r="S34" s="1">
        <f>SUM(S22:S33)</f>
        <v>8</v>
      </c>
      <c r="T34" s="1">
        <f>SUM(T22:T33)</f>
        <v>17</v>
      </c>
      <c r="U34" s="1">
        <f>SUM(U22:U33)</f>
        <v>17</v>
      </c>
      <c r="V34" s="1">
        <f>SUM(V22:V33)</f>
        <v>16</v>
      </c>
      <c r="W34" s="1">
        <f>SUM(W22:W33)</f>
        <v>17</v>
      </c>
      <c r="X34" s="1">
        <f t="shared" ref="X34" si="1">S34+T34+U34+V34+W34</f>
        <v>75</v>
      </c>
    </row>
    <row r="35" spans="1:1025" ht="36.75" customHeight="1">
      <c r="A35" s="59" t="s">
        <v>89</v>
      </c>
      <c r="B35" s="65" t="s">
        <v>90</v>
      </c>
      <c r="C35" s="144" t="s">
        <v>91</v>
      </c>
      <c r="D35" s="65" t="s">
        <v>92</v>
      </c>
      <c r="E35" s="65" t="s">
        <v>93</v>
      </c>
      <c r="F35" s="65" t="s">
        <v>94</v>
      </c>
      <c r="G35" s="65" t="s">
        <v>95</v>
      </c>
      <c r="H35" s="65" t="s">
        <v>36</v>
      </c>
      <c r="I35" s="65" t="s">
        <v>65</v>
      </c>
      <c r="J35" s="65" t="s">
        <v>96</v>
      </c>
      <c r="K35" s="65" t="s">
        <v>97</v>
      </c>
      <c r="L35" s="65" t="s">
        <v>98</v>
      </c>
      <c r="M35" s="65" t="s">
        <v>99</v>
      </c>
      <c r="N35" s="65" t="s">
        <v>100</v>
      </c>
      <c r="O35" s="65" t="s">
        <v>101</v>
      </c>
      <c r="P35" s="65" t="s">
        <v>102</v>
      </c>
      <c r="Q35" s="65" t="s">
        <v>75</v>
      </c>
      <c r="R35" s="58"/>
    </row>
    <row r="36" spans="1:1025" ht="15" customHeight="1">
      <c r="A36" s="61"/>
      <c r="B36" s="163">
        <v>21707162</v>
      </c>
      <c r="C36" s="153" t="s">
        <v>727</v>
      </c>
      <c r="D36" s="63" t="s">
        <v>726</v>
      </c>
      <c r="E36" s="1" t="s">
        <v>637</v>
      </c>
      <c r="F36" s="64"/>
      <c r="G36" s="64" t="s">
        <v>639</v>
      </c>
      <c r="H36" s="59" t="s">
        <v>45</v>
      </c>
      <c r="I36" s="60"/>
      <c r="J36" s="38"/>
      <c r="K36" s="65"/>
      <c r="L36" s="59" t="s">
        <v>41</v>
      </c>
      <c r="M36" s="38">
        <v>4</v>
      </c>
      <c r="N36" s="38"/>
      <c r="O36" s="38"/>
      <c r="P36" s="38"/>
      <c r="Q36" s="38"/>
    </row>
    <row r="37" spans="1:1025" ht="15">
      <c r="A37" s="61"/>
      <c r="B37" s="164"/>
      <c r="C37" s="142" t="s">
        <v>475</v>
      </c>
      <c r="D37" s="63" t="s">
        <v>474</v>
      </c>
      <c r="E37" s="1" t="s">
        <v>636</v>
      </c>
      <c r="F37" s="64"/>
      <c r="G37" s="64" t="s">
        <v>639</v>
      </c>
      <c r="H37" s="59" t="s">
        <v>49</v>
      </c>
      <c r="I37" s="60" t="s">
        <v>84</v>
      </c>
      <c r="J37" s="38"/>
      <c r="K37" s="65"/>
      <c r="L37" s="59" t="s">
        <v>22</v>
      </c>
      <c r="M37" s="38">
        <v>2</v>
      </c>
      <c r="N37" s="38"/>
      <c r="O37" s="38"/>
      <c r="P37" s="38"/>
      <c r="Q37" s="38"/>
    </row>
    <row r="38" spans="1:1025" ht="15">
      <c r="A38" s="61"/>
      <c r="B38" s="164">
        <v>21911211</v>
      </c>
      <c r="C38" s="146" t="s">
        <v>832</v>
      </c>
      <c r="D38" s="63" t="s">
        <v>833</v>
      </c>
      <c r="E38" s="1" t="s">
        <v>829</v>
      </c>
      <c r="F38" s="64"/>
      <c r="G38" s="64" t="s">
        <v>639</v>
      </c>
      <c r="H38" s="59" t="s">
        <v>851</v>
      </c>
      <c r="I38" s="60" t="s">
        <v>84</v>
      </c>
      <c r="J38" s="38"/>
      <c r="K38" s="65" t="s">
        <v>62</v>
      </c>
      <c r="L38" s="59" t="s">
        <v>35</v>
      </c>
      <c r="M38" s="38">
        <v>21</v>
      </c>
      <c r="N38" s="38"/>
      <c r="O38" s="38"/>
      <c r="P38" s="38"/>
      <c r="Q38" s="38"/>
    </row>
    <row r="39" spans="1:1025" ht="15">
      <c r="A39" s="61"/>
      <c r="B39" s="66">
        <v>21808969</v>
      </c>
      <c r="C39" s="146" t="s">
        <v>822</v>
      </c>
      <c r="D39" s="63" t="s">
        <v>837</v>
      </c>
      <c r="E39" s="1" t="s">
        <v>637</v>
      </c>
      <c r="F39" s="64"/>
      <c r="G39" s="64" t="s">
        <v>639</v>
      </c>
      <c r="H39" s="59" t="s">
        <v>14</v>
      </c>
      <c r="I39" s="60"/>
      <c r="J39" s="38"/>
      <c r="K39" s="65"/>
      <c r="L39" s="59" t="s">
        <v>53</v>
      </c>
      <c r="M39" s="38">
        <v>12</v>
      </c>
      <c r="N39" s="38"/>
      <c r="O39" s="38"/>
      <c r="P39" s="38"/>
      <c r="Q39" s="38"/>
    </row>
    <row r="40" spans="1:1025" ht="15" customHeight="1">
      <c r="A40"/>
      <c r="B40" s="165">
        <v>21903661</v>
      </c>
      <c r="C40" s="142" t="s">
        <v>195</v>
      </c>
      <c r="D40" t="s">
        <v>196</v>
      </c>
      <c r="E40" s="64"/>
      <c r="F40" s="64"/>
      <c r="G40" s="64" t="s">
        <v>237</v>
      </c>
      <c r="H40" s="59"/>
      <c r="I40" s="60"/>
      <c r="J40" s="38"/>
      <c r="K40" s="65"/>
      <c r="L40" s="59" t="s">
        <v>47</v>
      </c>
      <c r="M40" s="38"/>
      <c r="N40" s="38"/>
      <c r="O40" s="38"/>
      <c r="P40" s="38"/>
      <c r="Q40" s="38"/>
    </row>
    <row r="41" spans="1:1025" ht="15" customHeight="1">
      <c r="A41" s="61"/>
      <c r="B41" s="164"/>
      <c r="C41" s="146" t="s">
        <v>811</v>
      </c>
      <c r="D41" s="63" t="s">
        <v>239</v>
      </c>
      <c r="E41" s="1" t="s">
        <v>638</v>
      </c>
      <c r="F41" s="64"/>
      <c r="G41" s="64" t="s">
        <v>639</v>
      </c>
      <c r="H41" s="59" t="s">
        <v>14</v>
      </c>
      <c r="I41" s="60" t="s">
        <v>77</v>
      </c>
      <c r="J41" s="38"/>
      <c r="K41" s="65"/>
      <c r="L41" s="59" t="s">
        <v>53</v>
      </c>
      <c r="M41" s="38">
        <v>10</v>
      </c>
      <c r="N41" s="38"/>
      <c r="O41" s="38">
        <v>4</v>
      </c>
      <c r="P41" s="38"/>
      <c r="Q41" s="38"/>
    </row>
    <row r="42" spans="1:1025" ht="15" customHeight="1">
      <c r="A42"/>
      <c r="B42" s="165">
        <v>21903475</v>
      </c>
      <c r="C42" s="142" t="s">
        <v>646</v>
      </c>
      <c r="D42" t="s">
        <v>647</v>
      </c>
      <c r="E42"/>
      <c r="F42"/>
      <c r="G42" s="99" t="s">
        <v>689</v>
      </c>
      <c r="H42" s="100"/>
      <c r="I42" s="104" t="s">
        <v>70</v>
      </c>
      <c r="J42" s="99"/>
      <c r="K42" s="99"/>
      <c r="L42" s="104" t="s">
        <v>32</v>
      </c>
      <c r="M42" s="99"/>
      <c r="N42" s="104">
        <v>1</v>
      </c>
      <c r="O42" s="99"/>
      <c r="P42" s="99"/>
      <c r="Q42" s="99"/>
    </row>
    <row r="43" spans="1:1025" ht="15" customHeight="1">
      <c r="A43" s="61"/>
      <c r="B43" s="164">
        <v>21904499</v>
      </c>
      <c r="C43" s="150" t="s">
        <v>808</v>
      </c>
      <c r="D43" s="69" t="s">
        <v>809</v>
      </c>
      <c r="E43" s="1" t="s">
        <v>810</v>
      </c>
      <c r="F43" s="64"/>
      <c r="G43" s="64" t="s">
        <v>639</v>
      </c>
      <c r="H43" s="59" t="s">
        <v>43</v>
      </c>
      <c r="I43" s="60" t="s">
        <v>84</v>
      </c>
      <c r="J43" s="38"/>
      <c r="K43" s="65"/>
      <c r="L43" s="59" t="s">
        <v>59</v>
      </c>
      <c r="M43" s="38">
        <v>17</v>
      </c>
      <c r="N43" s="38"/>
      <c r="O43" s="38"/>
      <c r="P43" s="38"/>
      <c r="Q43" s="38"/>
    </row>
    <row r="44" spans="1:1025" s="105" customFormat="1" ht="15" customHeight="1">
      <c r="A44"/>
      <c r="B44" s="165">
        <v>21908830</v>
      </c>
      <c r="C44" s="142" t="s">
        <v>648</v>
      </c>
      <c r="D44" t="s">
        <v>649</v>
      </c>
      <c r="E44"/>
      <c r="F44"/>
      <c r="G44" s="99" t="s">
        <v>689</v>
      </c>
      <c r="H44" s="100"/>
      <c r="I44" s="104" t="s">
        <v>70</v>
      </c>
      <c r="J44" s="99"/>
      <c r="K44" s="99"/>
      <c r="L44" s="104" t="s">
        <v>32</v>
      </c>
      <c r="M44" s="99"/>
      <c r="N44" s="104">
        <v>1</v>
      </c>
      <c r="O44" s="99"/>
      <c r="P44" s="99"/>
      <c r="Q44" s="99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108"/>
      <c r="DX44" s="108"/>
      <c r="DY44" s="108"/>
      <c r="DZ44" s="108"/>
      <c r="EA44" s="108"/>
      <c r="EB44" s="108"/>
      <c r="EC44" s="108"/>
      <c r="ED44" s="108"/>
      <c r="EE44" s="108"/>
      <c r="EF44" s="108"/>
      <c r="EG44" s="108"/>
      <c r="EH44" s="108"/>
      <c r="EI44" s="108"/>
      <c r="EJ44" s="108"/>
      <c r="EK44" s="108"/>
      <c r="EL44" s="108"/>
      <c r="EM44" s="108"/>
      <c r="EN44" s="108"/>
      <c r="EO44" s="108"/>
      <c r="EP44" s="108"/>
      <c r="EQ44" s="108"/>
      <c r="ER44" s="108"/>
      <c r="ES44" s="108"/>
      <c r="ET44" s="108"/>
      <c r="EU44" s="108"/>
      <c r="EV44" s="108"/>
      <c r="EW44" s="108"/>
      <c r="EX44" s="108"/>
      <c r="EY44" s="108"/>
      <c r="EZ44" s="108"/>
      <c r="FA44" s="108"/>
      <c r="FB44" s="108"/>
      <c r="FC44" s="108"/>
      <c r="FD44" s="108"/>
      <c r="FE44" s="108"/>
      <c r="FF44" s="108"/>
      <c r="FG44" s="108"/>
      <c r="FH44" s="108"/>
      <c r="FI44" s="108"/>
      <c r="FJ44" s="108"/>
      <c r="FK44" s="108"/>
      <c r="FL44" s="108"/>
      <c r="FM44" s="108"/>
      <c r="FN44" s="108"/>
      <c r="FO44" s="108"/>
      <c r="FP44" s="108"/>
      <c r="FQ44" s="108"/>
      <c r="FR44" s="108"/>
      <c r="FS44" s="108"/>
      <c r="FT44" s="108"/>
      <c r="FU44" s="108"/>
      <c r="FV44" s="108"/>
      <c r="FW44" s="108"/>
      <c r="FX44" s="108"/>
      <c r="FY44" s="108"/>
      <c r="FZ44" s="108"/>
      <c r="GA44" s="108"/>
      <c r="GB44" s="108"/>
      <c r="GC44" s="108"/>
      <c r="GD44" s="108"/>
      <c r="GE44" s="108"/>
      <c r="GF44" s="108"/>
      <c r="GG44" s="108"/>
      <c r="GH44" s="108"/>
      <c r="GI44" s="108"/>
      <c r="GJ44" s="108"/>
      <c r="GK44" s="108"/>
      <c r="GL44" s="108"/>
      <c r="GM44" s="108"/>
      <c r="GN44" s="108"/>
      <c r="GO44" s="108"/>
      <c r="GP44" s="108"/>
      <c r="GQ44" s="108"/>
      <c r="GR44" s="108"/>
      <c r="GS44" s="108"/>
      <c r="GT44" s="108"/>
      <c r="GU44" s="108"/>
      <c r="GV44" s="108"/>
      <c r="GW44" s="108"/>
      <c r="GX44" s="108"/>
      <c r="GY44" s="108"/>
      <c r="GZ44" s="108"/>
      <c r="HA44" s="108"/>
      <c r="HB44" s="108"/>
      <c r="HC44" s="108"/>
      <c r="HD44" s="108"/>
      <c r="HE44" s="108"/>
      <c r="HF44" s="108"/>
      <c r="HG44" s="108"/>
      <c r="HH44" s="108"/>
      <c r="HI44" s="108"/>
      <c r="HJ44" s="108"/>
      <c r="HK44" s="108"/>
      <c r="HL44" s="108"/>
      <c r="HM44" s="108"/>
      <c r="HN44" s="108"/>
      <c r="HO44" s="108"/>
      <c r="HP44" s="108"/>
      <c r="HQ44" s="108"/>
      <c r="HR44" s="108"/>
      <c r="HS44" s="108"/>
      <c r="HT44" s="108"/>
      <c r="HU44" s="108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108"/>
      <c r="IG44" s="108"/>
      <c r="IH44" s="108"/>
      <c r="II44" s="108"/>
      <c r="IJ44" s="108"/>
      <c r="IK44" s="108"/>
      <c r="IL44" s="108"/>
      <c r="IM44" s="108"/>
      <c r="IN44" s="108"/>
      <c r="IO44" s="108"/>
      <c r="IP44" s="108"/>
      <c r="IQ44" s="108"/>
      <c r="IR44" s="108"/>
      <c r="IS44" s="108"/>
      <c r="IT44" s="108"/>
      <c r="IU44" s="108"/>
      <c r="IV44" s="108"/>
      <c r="IW44" s="108"/>
      <c r="IX44" s="108"/>
      <c r="IY44" s="108"/>
      <c r="IZ44" s="108"/>
      <c r="JA44" s="108"/>
      <c r="JB44" s="108"/>
      <c r="JC44" s="108"/>
      <c r="JD44" s="108"/>
      <c r="JE44" s="108"/>
      <c r="JF44" s="108"/>
      <c r="JG44" s="108"/>
      <c r="JH44" s="108"/>
      <c r="JI44" s="108"/>
      <c r="JJ44" s="108"/>
      <c r="JK44" s="108"/>
      <c r="JL44" s="108"/>
      <c r="JM44" s="108"/>
      <c r="JN44" s="108"/>
      <c r="JO44" s="108"/>
      <c r="JP44" s="108"/>
      <c r="JQ44" s="108"/>
      <c r="JR44" s="108"/>
      <c r="JS44" s="108"/>
      <c r="JT44" s="108"/>
      <c r="JU44" s="108"/>
      <c r="JV44" s="108"/>
      <c r="JW44" s="108"/>
      <c r="JX44" s="108"/>
      <c r="JY44" s="108"/>
      <c r="JZ44" s="108"/>
      <c r="KA44" s="108"/>
      <c r="KB44" s="108"/>
      <c r="KC44" s="108"/>
      <c r="KD44" s="108"/>
      <c r="KE44" s="108"/>
      <c r="KF44" s="108"/>
      <c r="KG44" s="108"/>
      <c r="KH44" s="108"/>
      <c r="KI44" s="108"/>
      <c r="KJ44" s="108"/>
      <c r="KK44" s="108"/>
      <c r="KL44" s="108"/>
      <c r="KM44" s="108"/>
      <c r="KN44" s="108"/>
      <c r="KO44" s="108"/>
      <c r="KP44" s="108"/>
      <c r="KQ44" s="108"/>
      <c r="KR44" s="108"/>
      <c r="KS44" s="108"/>
      <c r="KT44" s="108"/>
      <c r="KU44" s="108"/>
      <c r="KV44" s="108"/>
      <c r="KW44" s="108"/>
      <c r="KX44" s="108"/>
      <c r="KY44" s="108"/>
      <c r="KZ44" s="108"/>
      <c r="LA44" s="108"/>
      <c r="LB44" s="108"/>
      <c r="LC44" s="108"/>
      <c r="LD44" s="108"/>
      <c r="LE44" s="108"/>
      <c r="LF44" s="108"/>
      <c r="LG44" s="108"/>
      <c r="LH44" s="108"/>
      <c r="LI44" s="108"/>
      <c r="LJ44" s="108"/>
      <c r="LK44" s="108"/>
      <c r="LL44" s="108"/>
      <c r="LM44" s="108"/>
      <c r="LN44" s="108"/>
      <c r="LO44" s="108"/>
      <c r="LP44" s="108"/>
      <c r="LQ44" s="108"/>
      <c r="LR44" s="108"/>
      <c r="LS44" s="108"/>
      <c r="LT44" s="108"/>
      <c r="LU44" s="108"/>
      <c r="LV44" s="108"/>
      <c r="LW44" s="108"/>
      <c r="LX44" s="108"/>
      <c r="LY44" s="108"/>
      <c r="LZ44" s="108"/>
      <c r="MA44" s="108"/>
      <c r="MB44" s="108"/>
      <c r="MC44" s="108"/>
      <c r="MD44" s="108"/>
      <c r="ME44" s="108"/>
      <c r="MF44" s="108"/>
      <c r="MG44" s="108"/>
      <c r="MH44" s="108"/>
      <c r="MI44" s="108"/>
      <c r="MJ44" s="108"/>
      <c r="MK44" s="108"/>
      <c r="ML44" s="108"/>
      <c r="MM44" s="108"/>
      <c r="MN44" s="108"/>
      <c r="MO44" s="108"/>
      <c r="MP44" s="108"/>
      <c r="MQ44" s="108"/>
      <c r="MR44" s="108"/>
      <c r="MS44" s="108"/>
      <c r="MT44" s="108"/>
      <c r="MU44" s="108"/>
      <c r="MV44" s="108"/>
      <c r="MW44" s="108"/>
      <c r="MX44" s="108"/>
      <c r="MY44" s="108"/>
      <c r="MZ44" s="108"/>
      <c r="NA44" s="108"/>
      <c r="NB44" s="108"/>
      <c r="NC44" s="108"/>
      <c r="ND44" s="108"/>
      <c r="NE44" s="108"/>
      <c r="NF44" s="108"/>
      <c r="NG44" s="108"/>
      <c r="NH44" s="108"/>
      <c r="NI44" s="108"/>
      <c r="NJ44" s="108"/>
      <c r="NK44" s="108"/>
      <c r="NL44" s="108"/>
      <c r="NM44" s="108"/>
      <c r="NN44" s="108"/>
      <c r="NO44" s="108"/>
      <c r="NP44" s="108"/>
      <c r="NQ44" s="108"/>
      <c r="NR44" s="108"/>
      <c r="NS44" s="108"/>
      <c r="NT44" s="108"/>
      <c r="NU44" s="108"/>
      <c r="NV44" s="108"/>
      <c r="NW44" s="108"/>
      <c r="NX44" s="108"/>
      <c r="NY44" s="108"/>
      <c r="NZ44" s="108"/>
      <c r="OA44" s="108"/>
      <c r="OB44" s="108"/>
      <c r="OC44" s="108"/>
      <c r="OD44" s="108"/>
      <c r="OE44" s="108"/>
      <c r="OF44" s="108"/>
      <c r="OG44" s="108"/>
      <c r="OH44" s="108"/>
      <c r="OI44" s="108"/>
      <c r="OJ44" s="108"/>
      <c r="OK44" s="108"/>
      <c r="OL44" s="108"/>
      <c r="OM44" s="108"/>
      <c r="ON44" s="108"/>
      <c r="OO44" s="108"/>
      <c r="OP44" s="108"/>
      <c r="OQ44" s="108"/>
      <c r="OR44" s="108"/>
      <c r="OS44" s="108"/>
      <c r="OT44" s="108"/>
      <c r="OU44" s="108"/>
      <c r="OV44" s="108"/>
      <c r="OW44" s="108"/>
      <c r="OX44" s="108"/>
      <c r="OY44" s="108"/>
      <c r="OZ44" s="108"/>
      <c r="PA44" s="108"/>
      <c r="PB44" s="108"/>
      <c r="PC44" s="108"/>
      <c r="PD44" s="108"/>
      <c r="PE44" s="108"/>
      <c r="PF44" s="108"/>
      <c r="PG44" s="108"/>
      <c r="PH44" s="108"/>
      <c r="PI44" s="108"/>
      <c r="PJ44" s="108"/>
      <c r="PK44" s="108"/>
      <c r="PL44" s="108"/>
      <c r="PM44" s="108"/>
      <c r="PN44" s="108"/>
      <c r="PO44" s="108"/>
      <c r="PP44" s="108"/>
      <c r="PQ44" s="108"/>
      <c r="PR44" s="108"/>
      <c r="PS44" s="108"/>
      <c r="PT44" s="108"/>
      <c r="PU44" s="108"/>
      <c r="PV44" s="108"/>
      <c r="PW44" s="108"/>
      <c r="PX44" s="108"/>
      <c r="PY44" s="108"/>
      <c r="PZ44" s="108"/>
      <c r="QA44" s="108"/>
      <c r="QB44" s="108"/>
      <c r="QC44" s="108"/>
      <c r="QD44" s="108"/>
      <c r="QE44" s="108"/>
      <c r="QF44" s="108"/>
      <c r="QG44" s="108"/>
      <c r="QH44" s="108"/>
      <c r="QI44" s="108"/>
      <c r="QJ44" s="108"/>
      <c r="QK44" s="108"/>
      <c r="QL44" s="108"/>
      <c r="QM44" s="108"/>
      <c r="QN44" s="108"/>
      <c r="QO44" s="108"/>
      <c r="QP44" s="108"/>
      <c r="QQ44" s="108"/>
      <c r="QR44" s="108"/>
      <c r="QS44" s="108"/>
      <c r="QT44" s="108"/>
      <c r="QU44" s="108"/>
      <c r="QV44" s="108"/>
      <c r="QW44" s="108"/>
      <c r="QX44" s="108"/>
      <c r="QY44" s="108"/>
      <c r="QZ44" s="108"/>
      <c r="RA44" s="108"/>
      <c r="RB44" s="108"/>
      <c r="RC44" s="108"/>
      <c r="RD44" s="108"/>
      <c r="RE44" s="108"/>
      <c r="RF44" s="108"/>
      <c r="RG44" s="108"/>
      <c r="RH44" s="108"/>
      <c r="RI44" s="108"/>
      <c r="RJ44" s="108"/>
      <c r="RK44" s="108"/>
      <c r="RL44" s="108"/>
      <c r="RM44" s="108"/>
      <c r="RN44" s="108"/>
      <c r="RO44" s="108"/>
      <c r="RP44" s="108"/>
      <c r="RQ44" s="108"/>
      <c r="RR44" s="108"/>
      <c r="RS44" s="108"/>
      <c r="RT44" s="108"/>
      <c r="RU44" s="108"/>
      <c r="RV44" s="108"/>
      <c r="RW44" s="108"/>
      <c r="RX44" s="108"/>
      <c r="RY44" s="108"/>
      <c r="RZ44" s="108"/>
      <c r="SA44" s="108"/>
      <c r="SB44" s="108"/>
      <c r="SC44" s="108"/>
      <c r="SD44" s="108"/>
      <c r="SE44" s="108"/>
      <c r="SF44" s="108"/>
      <c r="SG44" s="108"/>
      <c r="SH44" s="108"/>
      <c r="SI44" s="108"/>
      <c r="SJ44" s="108"/>
      <c r="SK44" s="108"/>
      <c r="SL44" s="108"/>
      <c r="SM44" s="108"/>
      <c r="SN44" s="108"/>
      <c r="SO44" s="108"/>
      <c r="SP44" s="108"/>
      <c r="SQ44" s="108"/>
      <c r="SR44" s="108"/>
      <c r="SS44" s="108"/>
      <c r="ST44" s="108"/>
      <c r="SU44" s="108"/>
      <c r="SV44" s="108"/>
      <c r="SW44" s="108"/>
      <c r="SX44" s="108"/>
      <c r="SY44" s="108"/>
      <c r="SZ44" s="108"/>
      <c r="TA44" s="108"/>
      <c r="TB44" s="108"/>
      <c r="TC44" s="108"/>
      <c r="TD44" s="108"/>
      <c r="TE44" s="108"/>
      <c r="TF44" s="108"/>
      <c r="TG44" s="108"/>
      <c r="TH44" s="108"/>
      <c r="TI44" s="108"/>
      <c r="TJ44" s="108"/>
      <c r="TK44" s="108"/>
      <c r="TL44" s="108"/>
      <c r="TM44" s="108"/>
      <c r="TN44" s="108"/>
      <c r="TO44" s="108"/>
      <c r="TP44" s="108"/>
      <c r="TQ44" s="108"/>
      <c r="TR44" s="108"/>
      <c r="TS44" s="108"/>
      <c r="TT44" s="108"/>
      <c r="TU44" s="108"/>
      <c r="TV44" s="108"/>
      <c r="TW44" s="108"/>
      <c r="TX44" s="108"/>
      <c r="TY44" s="108"/>
      <c r="TZ44" s="108"/>
      <c r="UA44" s="108"/>
      <c r="UB44" s="108"/>
      <c r="UC44" s="108"/>
      <c r="UD44" s="108"/>
      <c r="UE44" s="108"/>
      <c r="UF44" s="108"/>
      <c r="UG44" s="108"/>
      <c r="UH44" s="108"/>
      <c r="UI44" s="108"/>
      <c r="UJ44" s="108"/>
      <c r="UK44" s="108"/>
      <c r="UL44" s="108"/>
      <c r="UM44" s="108"/>
      <c r="UN44" s="108"/>
      <c r="UO44" s="108"/>
      <c r="UP44" s="108"/>
      <c r="UQ44" s="108"/>
      <c r="UR44" s="108"/>
      <c r="US44" s="108"/>
      <c r="UT44" s="108"/>
      <c r="UU44" s="108"/>
      <c r="UV44" s="108"/>
      <c r="UW44" s="108"/>
      <c r="UX44" s="108"/>
      <c r="UY44" s="108"/>
      <c r="UZ44" s="108"/>
      <c r="VA44" s="108"/>
      <c r="VB44" s="108"/>
      <c r="VC44" s="108"/>
      <c r="VD44" s="108"/>
      <c r="VE44" s="108"/>
      <c r="VF44" s="108"/>
      <c r="VG44" s="108"/>
      <c r="VH44" s="108"/>
      <c r="VI44" s="108"/>
      <c r="VJ44" s="108"/>
      <c r="VK44" s="108"/>
      <c r="VL44" s="108"/>
      <c r="VM44" s="108"/>
      <c r="VN44" s="108"/>
      <c r="VO44" s="108"/>
      <c r="VP44" s="108"/>
      <c r="VQ44" s="108"/>
      <c r="VR44" s="108"/>
      <c r="VS44" s="108"/>
      <c r="VT44" s="108"/>
      <c r="VU44" s="108"/>
      <c r="VV44" s="108"/>
      <c r="VW44" s="108"/>
      <c r="VX44" s="108"/>
      <c r="VY44" s="108"/>
      <c r="VZ44" s="108"/>
      <c r="WA44" s="108"/>
      <c r="WB44" s="108"/>
      <c r="WC44" s="108"/>
      <c r="WD44" s="108"/>
      <c r="WE44" s="108"/>
      <c r="WF44" s="108"/>
      <c r="WG44" s="108"/>
      <c r="WH44" s="108"/>
      <c r="WI44" s="108"/>
      <c r="WJ44" s="108"/>
      <c r="WK44" s="108"/>
      <c r="WL44" s="108"/>
      <c r="WM44" s="108"/>
      <c r="WN44" s="108"/>
      <c r="WO44" s="108"/>
      <c r="WP44" s="108"/>
      <c r="WQ44" s="108"/>
      <c r="WR44" s="108"/>
      <c r="WS44" s="108"/>
      <c r="WT44" s="108"/>
      <c r="WU44" s="108"/>
      <c r="WV44" s="108"/>
      <c r="WW44" s="108"/>
      <c r="WX44" s="108"/>
      <c r="WY44" s="108"/>
      <c r="WZ44" s="108"/>
      <c r="XA44" s="108"/>
      <c r="XB44" s="108"/>
      <c r="XC44" s="108"/>
      <c r="XD44" s="108"/>
      <c r="XE44" s="108"/>
      <c r="XF44" s="108"/>
      <c r="XG44" s="108"/>
      <c r="XH44" s="108"/>
      <c r="XI44" s="108"/>
      <c r="XJ44" s="108"/>
      <c r="XK44" s="108"/>
      <c r="XL44" s="108"/>
      <c r="XM44" s="108"/>
      <c r="XN44" s="108"/>
      <c r="XO44" s="108"/>
      <c r="XP44" s="108"/>
      <c r="XQ44" s="108"/>
      <c r="XR44" s="108"/>
      <c r="XS44" s="108"/>
      <c r="XT44" s="108"/>
      <c r="XU44" s="108"/>
      <c r="XV44" s="108"/>
      <c r="XW44" s="108"/>
      <c r="XX44" s="108"/>
      <c r="XY44" s="108"/>
      <c r="XZ44" s="108"/>
      <c r="YA44" s="108"/>
      <c r="YB44" s="108"/>
      <c r="YC44" s="108"/>
      <c r="YD44" s="108"/>
      <c r="YE44" s="108"/>
      <c r="YF44" s="108"/>
      <c r="YG44" s="108"/>
      <c r="YH44" s="108"/>
      <c r="YI44" s="108"/>
      <c r="YJ44" s="108"/>
      <c r="YK44" s="108"/>
      <c r="YL44" s="108"/>
      <c r="YM44" s="108"/>
      <c r="YN44" s="108"/>
      <c r="YO44" s="108"/>
      <c r="YP44" s="108"/>
      <c r="YQ44" s="108"/>
      <c r="YR44" s="108"/>
      <c r="YS44" s="108"/>
      <c r="YT44" s="108"/>
      <c r="YU44" s="108"/>
      <c r="YV44" s="108"/>
      <c r="YW44" s="108"/>
      <c r="YX44" s="108"/>
      <c r="YY44" s="108"/>
      <c r="YZ44" s="108"/>
      <c r="ZA44" s="108"/>
      <c r="ZB44" s="108"/>
      <c r="ZC44" s="108"/>
      <c r="ZD44" s="108"/>
      <c r="ZE44" s="108"/>
      <c r="ZF44" s="108"/>
      <c r="ZG44" s="108"/>
      <c r="ZH44" s="108"/>
      <c r="ZI44" s="108"/>
      <c r="ZJ44" s="108"/>
      <c r="ZK44" s="108"/>
      <c r="ZL44" s="108"/>
      <c r="ZM44" s="108"/>
      <c r="ZN44" s="108"/>
      <c r="ZO44" s="108"/>
      <c r="ZP44" s="108"/>
      <c r="ZQ44" s="108"/>
      <c r="ZR44" s="108"/>
      <c r="ZS44" s="108"/>
      <c r="ZT44" s="108"/>
      <c r="ZU44" s="108"/>
      <c r="ZV44" s="108"/>
      <c r="ZW44" s="108"/>
      <c r="ZX44" s="108"/>
      <c r="ZY44" s="108"/>
      <c r="ZZ44" s="108"/>
      <c r="AAA44" s="108"/>
      <c r="AAB44" s="108"/>
      <c r="AAC44" s="108"/>
      <c r="AAD44" s="108"/>
      <c r="AAE44" s="108"/>
      <c r="AAF44" s="108"/>
      <c r="AAG44" s="108"/>
      <c r="AAH44" s="108"/>
      <c r="AAI44" s="108"/>
      <c r="AAJ44" s="108"/>
      <c r="AAK44" s="108"/>
      <c r="AAL44" s="108"/>
      <c r="AAM44" s="108"/>
      <c r="AAN44" s="108"/>
      <c r="AAO44" s="108"/>
      <c r="AAP44" s="108"/>
      <c r="AAQ44" s="108"/>
      <c r="AAR44" s="108"/>
      <c r="AAS44" s="108"/>
      <c r="AAT44" s="108"/>
      <c r="AAU44" s="108"/>
      <c r="AAV44" s="108"/>
      <c r="AAW44" s="108"/>
      <c r="AAX44" s="108"/>
      <c r="AAY44" s="108"/>
      <c r="AAZ44" s="108"/>
      <c r="ABA44" s="108"/>
      <c r="ABB44" s="108"/>
      <c r="ABC44" s="108"/>
      <c r="ABD44" s="108"/>
      <c r="ABE44" s="108"/>
      <c r="ABF44" s="108"/>
      <c r="ABG44" s="108"/>
      <c r="ABH44" s="108"/>
      <c r="ABI44" s="108"/>
      <c r="ABJ44" s="108"/>
      <c r="ABK44" s="108"/>
      <c r="ABL44" s="108"/>
      <c r="ABM44" s="108"/>
      <c r="ABN44" s="108"/>
      <c r="ABO44" s="108"/>
      <c r="ABP44" s="108"/>
      <c r="ABQ44" s="108"/>
      <c r="ABR44" s="108"/>
      <c r="ABS44" s="108"/>
      <c r="ABT44" s="108"/>
      <c r="ABU44" s="108"/>
      <c r="ABV44" s="108"/>
      <c r="ABW44" s="108"/>
      <c r="ABX44" s="108"/>
      <c r="ABY44" s="108"/>
      <c r="ABZ44" s="108"/>
      <c r="ACA44" s="108"/>
      <c r="ACB44" s="108"/>
      <c r="ACC44" s="108"/>
      <c r="ACD44" s="108"/>
      <c r="ACE44" s="108"/>
      <c r="ACF44" s="108"/>
      <c r="ACG44" s="108"/>
      <c r="ACH44" s="108"/>
      <c r="ACI44" s="108"/>
      <c r="ACJ44" s="108"/>
      <c r="ACK44" s="108"/>
      <c r="ACL44" s="108"/>
      <c r="ACM44" s="108"/>
      <c r="ACN44" s="108"/>
      <c r="ACO44" s="108"/>
      <c r="ACP44" s="108"/>
      <c r="ACQ44" s="108"/>
      <c r="ACR44" s="108"/>
      <c r="ACS44" s="108"/>
      <c r="ACT44" s="108"/>
      <c r="ACU44" s="108"/>
      <c r="ACV44" s="108"/>
      <c r="ACW44" s="108"/>
      <c r="ACX44" s="108"/>
      <c r="ACY44" s="108"/>
      <c r="ACZ44" s="108"/>
      <c r="ADA44" s="108"/>
      <c r="ADB44" s="108"/>
      <c r="ADC44" s="108"/>
      <c r="ADD44" s="108"/>
      <c r="ADE44" s="108"/>
      <c r="ADF44" s="108"/>
      <c r="ADG44" s="108"/>
      <c r="ADH44" s="108"/>
      <c r="ADI44" s="108"/>
      <c r="ADJ44" s="108"/>
      <c r="ADK44" s="108"/>
      <c r="ADL44" s="108"/>
      <c r="ADM44" s="108"/>
      <c r="ADN44" s="108"/>
      <c r="ADO44" s="108"/>
      <c r="ADP44" s="108"/>
      <c r="ADQ44" s="108"/>
      <c r="ADR44" s="108"/>
      <c r="ADS44" s="108"/>
      <c r="ADT44" s="108"/>
      <c r="ADU44" s="108"/>
      <c r="ADV44" s="108"/>
      <c r="ADW44" s="108"/>
      <c r="ADX44" s="108"/>
      <c r="ADY44" s="108"/>
      <c r="ADZ44" s="108"/>
      <c r="AEA44" s="108"/>
      <c r="AEB44" s="108"/>
      <c r="AEC44" s="108"/>
      <c r="AED44" s="108"/>
      <c r="AEE44" s="108"/>
      <c r="AEF44" s="108"/>
      <c r="AEG44" s="108"/>
      <c r="AEH44" s="108"/>
      <c r="AEI44" s="108"/>
      <c r="AEJ44" s="108"/>
      <c r="AEK44" s="108"/>
      <c r="AEL44" s="108"/>
      <c r="AEM44" s="108"/>
      <c r="AEN44" s="108"/>
      <c r="AEO44" s="108"/>
      <c r="AEP44" s="108"/>
      <c r="AEQ44" s="108"/>
      <c r="AER44" s="108"/>
      <c r="AES44" s="108"/>
      <c r="AET44" s="108"/>
      <c r="AEU44" s="108"/>
      <c r="AEV44" s="108"/>
      <c r="AEW44" s="108"/>
      <c r="AEX44" s="108"/>
      <c r="AEY44" s="108"/>
      <c r="AEZ44" s="108"/>
      <c r="AFA44" s="108"/>
      <c r="AFB44" s="108"/>
      <c r="AFC44" s="108"/>
      <c r="AFD44" s="108"/>
      <c r="AFE44" s="108"/>
      <c r="AFF44" s="108"/>
      <c r="AFG44" s="108"/>
      <c r="AFH44" s="108"/>
      <c r="AFI44" s="108"/>
      <c r="AFJ44" s="108"/>
      <c r="AFK44" s="108"/>
      <c r="AFL44" s="108"/>
      <c r="AFM44" s="108"/>
      <c r="AFN44" s="108"/>
      <c r="AFO44" s="108"/>
      <c r="AFP44" s="108"/>
      <c r="AFQ44" s="108"/>
      <c r="AFR44" s="108"/>
      <c r="AFS44" s="108"/>
      <c r="AFT44" s="108"/>
      <c r="AFU44" s="108"/>
      <c r="AFV44" s="108"/>
      <c r="AFW44" s="108"/>
      <c r="AFX44" s="108"/>
      <c r="AFY44" s="108"/>
      <c r="AFZ44" s="108"/>
      <c r="AGA44" s="108"/>
      <c r="AGB44" s="108"/>
      <c r="AGC44" s="108"/>
      <c r="AGD44" s="108"/>
      <c r="AGE44" s="108"/>
      <c r="AGF44" s="108"/>
      <c r="AGG44" s="108"/>
      <c r="AGH44" s="108"/>
      <c r="AGI44" s="108"/>
      <c r="AGJ44" s="108"/>
      <c r="AGK44" s="108"/>
      <c r="AGL44" s="108"/>
      <c r="AGM44" s="108"/>
      <c r="AGN44" s="108"/>
      <c r="AGO44" s="108"/>
      <c r="AGP44" s="108"/>
      <c r="AGQ44" s="108"/>
      <c r="AGR44" s="108"/>
      <c r="AGS44" s="108"/>
      <c r="AGT44" s="108"/>
      <c r="AGU44" s="108"/>
      <c r="AGV44" s="108"/>
      <c r="AGW44" s="108"/>
      <c r="AGX44" s="108"/>
      <c r="AGY44" s="108"/>
      <c r="AGZ44" s="108"/>
      <c r="AHA44" s="108"/>
      <c r="AHB44" s="108"/>
      <c r="AHC44" s="108"/>
      <c r="AHD44" s="108"/>
      <c r="AHE44" s="108"/>
      <c r="AHF44" s="108"/>
      <c r="AHG44" s="108"/>
      <c r="AHH44" s="108"/>
      <c r="AHI44" s="108"/>
      <c r="AHJ44" s="108"/>
      <c r="AHK44" s="108"/>
      <c r="AHL44" s="108"/>
      <c r="AHM44" s="108"/>
      <c r="AHN44" s="108"/>
      <c r="AHO44" s="108"/>
      <c r="AHP44" s="108"/>
      <c r="AHQ44" s="108"/>
      <c r="AHR44" s="108"/>
      <c r="AHS44" s="108"/>
      <c r="AHT44" s="108"/>
      <c r="AHU44" s="108"/>
      <c r="AHV44" s="108"/>
      <c r="AHW44" s="108"/>
      <c r="AHX44" s="108"/>
      <c r="AHY44" s="108"/>
      <c r="AHZ44" s="108"/>
      <c r="AIA44" s="108"/>
      <c r="AIB44" s="108"/>
      <c r="AIC44" s="108"/>
      <c r="AID44" s="108"/>
      <c r="AIE44" s="108"/>
      <c r="AIF44" s="108"/>
      <c r="AIG44" s="108"/>
      <c r="AIH44" s="108"/>
      <c r="AII44" s="108"/>
      <c r="AIJ44" s="108"/>
      <c r="AIK44" s="108"/>
      <c r="AIL44" s="108"/>
      <c r="AIM44" s="108"/>
      <c r="AIN44" s="108"/>
      <c r="AIO44" s="108"/>
      <c r="AIP44" s="108"/>
      <c r="AIQ44" s="108"/>
      <c r="AIR44" s="108"/>
      <c r="AIS44" s="108"/>
      <c r="AIT44" s="108"/>
      <c r="AIU44" s="108"/>
      <c r="AIV44" s="108"/>
      <c r="AIW44" s="108"/>
      <c r="AIX44" s="108"/>
      <c r="AIY44" s="108"/>
      <c r="AIZ44" s="108"/>
      <c r="AJA44" s="108"/>
      <c r="AJB44" s="108"/>
      <c r="AJC44" s="108"/>
      <c r="AJD44" s="108"/>
      <c r="AJE44" s="108"/>
      <c r="AJF44" s="108"/>
      <c r="AJG44" s="108"/>
      <c r="AJH44" s="108"/>
      <c r="AJI44" s="108"/>
      <c r="AJJ44" s="108"/>
      <c r="AJK44" s="108"/>
      <c r="AJL44" s="108"/>
      <c r="AJM44" s="108"/>
      <c r="AJN44" s="108"/>
      <c r="AJO44" s="108"/>
      <c r="AJP44" s="108"/>
      <c r="AJQ44" s="108"/>
      <c r="AJR44" s="108"/>
      <c r="AJS44" s="108"/>
      <c r="AJT44" s="108"/>
      <c r="AJU44" s="108"/>
      <c r="AJV44" s="108"/>
      <c r="AJW44" s="108"/>
      <c r="AJX44" s="108"/>
      <c r="AJY44" s="108"/>
      <c r="AJZ44" s="108"/>
      <c r="AKA44" s="108"/>
      <c r="AKB44" s="108"/>
      <c r="AKC44" s="108"/>
      <c r="AKD44" s="108"/>
      <c r="AKE44" s="108"/>
      <c r="AKF44" s="108"/>
      <c r="AKG44" s="108"/>
      <c r="AKH44" s="108"/>
      <c r="AKI44" s="108"/>
      <c r="AKJ44" s="108"/>
      <c r="AKK44" s="108"/>
      <c r="AKL44" s="108"/>
      <c r="AKM44" s="108"/>
      <c r="AKN44" s="108"/>
      <c r="AKO44" s="108"/>
      <c r="AKP44" s="108"/>
      <c r="AKQ44" s="108"/>
      <c r="AKR44" s="108"/>
      <c r="AKS44" s="108"/>
      <c r="AKT44" s="108"/>
      <c r="AKU44" s="108"/>
      <c r="AKV44" s="108"/>
      <c r="AKW44" s="108"/>
      <c r="AKX44" s="108"/>
      <c r="AKY44" s="108"/>
      <c r="AKZ44" s="108"/>
      <c r="ALA44" s="108"/>
      <c r="ALB44" s="108"/>
      <c r="ALC44" s="108"/>
      <c r="ALD44" s="108"/>
      <c r="ALE44" s="108"/>
      <c r="ALF44" s="108"/>
      <c r="ALG44" s="108"/>
      <c r="ALH44" s="108"/>
      <c r="ALI44" s="108"/>
      <c r="ALJ44" s="108"/>
      <c r="ALK44" s="108"/>
      <c r="ALL44" s="108"/>
      <c r="ALM44" s="108"/>
      <c r="ALN44" s="108"/>
      <c r="ALO44" s="108"/>
      <c r="ALP44" s="108"/>
      <c r="ALQ44" s="108"/>
      <c r="ALR44" s="108"/>
      <c r="ALS44" s="108"/>
      <c r="ALT44" s="108"/>
      <c r="ALU44" s="108"/>
      <c r="ALV44" s="108"/>
      <c r="ALW44" s="108"/>
      <c r="ALX44" s="108"/>
      <c r="ALY44" s="108"/>
      <c r="ALZ44" s="108"/>
      <c r="AMA44" s="108"/>
      <c r="AMB44" s="108"/>
      <c r="AMC44" s="108"/>
      <c r="AMD44" s="108"/>
      <c r="AME44" s="108"/>
      <c r="AMF44" s="108"/>
      <c r="AMG44" s="108"/>
      <c r="AMH44" s="108"/>
      <c r="AMI44" s="108"/>
      <c r="AMJ44" s="108"/>
      <c r="AMK44" s="108"/>
    </row>
    <row r="45" spans="1:1025" s="105" customFormat="1" ht="15">
      <c r="A45" s="61"/>
      <c r="B45" s="163">
        <v>21902815</v>
      </c>
      <c r="C45" s="153" t="s">
        <v>494</v>
      </c>
      <c r="D45" s="63" t="s">
        <v>493</v>
      </c>
      <c r="E45" s="1" t="s">
        <v>636</v>
      </c>
      <c r="F45" s="64"/>
      <c r="G45" s="64" t="s">
        <v>639</v>
      </c>
      <c r="H45" s="59" t="s">
        <v>49</v>
      </c>
      <c r="I45" s="60" t="s">
        <v>77</v>
      </c>
      <c r="J45" s="53"/>
      <c r="K45" s="65"/>
      <c r="L45" s="59" t="s">
        <v>22</v>
      </c>
      <c r="M45" s="53">
        <v>1</v>
      </c>
      <c r="N45" s="53"/>
      <c r="O45" s="38">
        <v>2</v>
      </c>
      <c r="P45" s="38"/>
      <c r="Q45" s="3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108"/>
      <c r="DH45" s="108"/>
      <c r="DI45" s="108"/>
      <c r="DJ45" s="108"/>
      <c r="DK45" s="108"/>
      <c r="DL45" s="108"/>
      <c r="DM45" s="108"/>
      <c r="DN45" s="108"/>
      <c r="DO45" s="108"/>
      <c r="DP45" s="108"/>
      <c r="DQ45" s="108"/>
      <c r="DR45" s="108"/>
      <c r="DS45" s="108"/>
      <c r="DT45" s="108"/>
      <c r="DU45" s="108"/>
      <c r="DV45" s="108"/>
      <c r="DW45" s="108"/>
      <c r="DX45" s="108"/>
      <c r="DY45" s="108"/>
      <c r="DZ45" s="108"/>
      <c r="EA45" s="108"/>
      <c r="EB45" s="108"/>
      <c r="EC45" s="108"/>
      <c r="ED45" s="108"/>
      <c r="EE45" s="108"/>
      <c r="EF45" s="108"/>
      <c r="EG45" s="108"/>
      <c r="EH45" s="108"/>
      <c r="EI45" s="108"/>
      <c r="EJ45" s="108"/>
      <c r="EK45" s="108"/>
      <c r="EL45" s="108"/>
      <c r="EM45" s="108"/>
      <c r="EN45" s="108"/>
      <c r="EO45" s="108"/>
      <c r="EP45" s="108"/>
      <c r="EQ45" s="108"/>
      <c r="ER45" s="108"/>
      <c r="ES45" s="108"/>
      <c r="ET45" s="108"/>
      <c r="EU45" s="108"/>
      <c r="EV45" s="108"/>
      <c r="EW45" s="108"/>
      <c r="EX45" s="108"/>
      <c r="EY45" s="108"/>
      <c r="EZ45" s="108"/>
      <c r="FA45" s="108"/>
      <c r="FB45" s="108"/>
      <c r="FC45" s="108"/>
      <c r="FD45" s="108"/>
      <c r="FE45" s="108"/>
      <c r="FF45" s="108"/>
      <c r="FG45" s="108"/>
      <c r="FH45" s="108"/>
      <c r="FI45" s="108"/>
      <c r="FJ45" s="108"/>
      <c r="FK45" s="108"/>
      <c r="FL45" s="108"/>
      <c r="FM45" s="108"/>
      <c r="FN45" s="108"/>
      <c r="FO45" s="108"/>
      <c r="FP45" s="108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08"/>
      <c r="GB45" s="108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08"/>
      <c r="GO45" s="108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08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08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108"/>
      <c r="IG45" s="108"/>
      <c r="IH45" s="108"/>
      <c r="II45" s="108"/>
      <c r="IJ45" s="108"/>
      <c r="IK45" s="108"/>
      <c r="IL45" s="108"/>
      <c r="IM45" s="108"/>
      <c r="IN45" s="108"/>
      <c r="IO45" s="108"/>
      <c r="IP45" s="108"/>
      <c r="IQ45" s="108"/>
      <c r="IR45" s="108"/>
      <c r="IS45" s="108"/>
      <c r="IT45" s="108"/>
      <c r="IU45" s="108"/>
      <c r="IV45" s="108"/>
      <c r="IW45" s="108"/>
      <c r="IX45" s="108"/>
      <c r="IY45" s="108"/>
      <c r="IZ45" s="108"/>
      <c r="JA45" s="108"/>
      <c r="JB45" s="108"/>
      <c r="JC45" s="108"/>
      <c r="JD45" s="108"/>
      <c r="JE45" s="108"/>
      <c r="JF45" s="108"/>
      <c r="JG45" s="108"/>
      <c r="JH45" s="108"/>
      <c r="JI45" s="108"/>
      <c r="JJ45" s="108"/>
      <c r="JK45" s="108"/>
      <c r="JL45" s="108"/>
      <c r="JM45" s="108"/>
      <c r="JN45" s="108"/>
      <c r="JO45" s="108"/>
      <c r="JP45" s="108"/>
      <c r="JQ45" s="108"/>
      <c r="JR45" s="108"/>
      <c r="JS45" s="108"/>
      <c r="JT45" s="108"/>
      <c r="JU45" s="108"/>
      <c r="JV45" s="108"/>
      <c r="JW45" s="108"/>
      <c r="JX45" s="108"/>
      <c r="JY45" s="108"/>
      <c r="JZ45" s="108"/>
      <c r="KA45" s="108"/>
      <c r="KB45" s="108"/>
      <c r="KC45" s="108"/>
      <c r="KD45" s="108"/>
      <c r="KE45" s="108"/>
      <c r="KF45" s="108"/>
      <c r="KG45" s="108"/>
      <c r="KH45" s="108"/>
      <c r="KI45" s="108"/>
      <c r="KJ45" s="108"/>
      <c r="KK45" s="108"/>
      <c r="KL45" s="108"/>
      <c r="KM45" s="108"/>
      <c r="KN45" s="108"/>
      <c r="KO45" s="108"/>
      <c r="KP45" s="108"/>
      <c r="KQ45" s="108"/>
      <c r="KR45" s="108"/>
      <c r="KS45" s="108"/>
      <c r="KT45" s="108"/>
      <c r="KU45" s="108"/>
      <c r="KV45" s="108"/>
      <c r="KW45" s="108"/>
      <c r="KX45" s="108"/>
      <c r="KY45" s="108"/>
      <c r="KZ45" s="108"/>
      <c r="LA45" s="108"/>
      <c r="LB45" s="108"/>
      <c r="LC45" s="108"/>
      <c r="LD45" s="108"/>
      <c r="LE45" s="108"/>
      <c r="LF45" s="108"/>
      <c r="LG45" s="108"/>
      <c r="LH45" s="108"/>
      <c r="LI45" s="108"/>
      <c r="LJ45" s="108"/>
      <c r="LK45" s="108"/>
      <c r="LL45" s="108"/>
      <c r="LM45" s="108"/>
      <c r="LN45" s="108"/>
      <c r="LO45" s="108"/>
      <c r="LP45" s="108"/>
      <c r="LQ45" s="108"/>
      <c r="LR45" s="108"/>
      <c r="LS45" s="108"/>
      <c r="LT45" s="108"/>
      <c r="LU45" s="108"/>
      <c r="LV45" s="108"/>
      <c r="LW45" s="108"/>
      <c r="LX45" s="108"/>
      <c r="LY45" s="108"/>
      <c r="LZ45" s="108"/>
      <c r="MA45" s="108"/>
      <c r="MB45" s="108"/>
      <c r="MC45" s="108"/>
      <c r="MD45" s="108"/>
      <c r="ME45" s="108"/>
      <c r="MF45" s="108"/>
      <c r="MG45" s="108"/>
      <c r="MH45" s="108"/>
      <c r="MI45" s="108"/>
      <c r="MJ45" s="108"/>
      <c r="MK45" s="108"/>
      <c r="ML45" s="108"/>
      <c r="MM45" s="108"/>
      <c r="MN45" s="108"/>
      <c r="MO45" s="108"/>
      <c r="MP45" s="108"/>
      <c r="MQ45" s="108"/>
      <c r="MR45" s="108"/>
      <c r="MS45" s="108"/>
      <c r="MT45" s="108"/>
      <c r="MU45" s="108"/>
      <c r="MV45" s="108"/>
      <c r="MW45" s="108"/>
      <c r="MX45" s="108"/>
      <c r="MY45" s="108"/>
      <c r="MZ45" s="108"/>
      <c r="NA45" s="108"/>
      <c r="NB45" s="108"/>
      <c r="NC45" s="108"/>
      <c r="ND45" s="108"/>
      <c r="NE45" s="108"/>
      <c r="NF45" s="108"/>
      <c r="NG45" s="108"/>
      <c r="NH45" s="108"/>
      <c r="NI45" s="108"/>
      <c r="NJ45" s="108"/>
      <c r="NK45" s="108"/>
      <c r="NL45" s="108"/>
      <c r="NM45" s="108"/>
      <c r="NN45" s="108"/>
      <c r="NO45" s="108"/>
      <c r="NP45" s="108"/>
      <c r="NQ45" s="108"/>
      <c r="NR45" s="108"/>
      <c r="NS45" s="108"/>
      <c r="NT45" s="108"/>
      <c r="NU45" s="108"/>
      <c r="NV45" s="108"/>
      <c r="NW45" s="108"/>
      <c r="NX45" s="108"/>
      <c r="NY45" s="108"/>
      <c r="NZ45" s="108"/>
      <c r="OA45" s="108"/>
      <c r="OB45" s="108"/>
      <c r="OC45" s="108"/>
      <c r="OD45" s="108"/>
      <c r="OE45" s="108"/>
      <c r="OF45" s="108"/>
      <c r="OG45" s="108"/>
      <c r="OH45" s="108"/>
      <c r="OI45" s="108"/>
      <c r="OJ45" s="108"/>
      <c r="OK45" s="108"/>
      <c r="OL45" s="108"/>
      <c r="OM45" s="108"/>
      <c r="ON45" s="108"/>
      <c r="OO45" s="108"/>
      <c r="OP45" s="108"/>
      <c r="OQ45" s="108"/>
      <c r="OR45" s="108"/>
      <c r="OS45" s="108"/>
      <c r="OT45" s="108"/>
      <c r="OU45" s="108"/>
      <c r="OV45" s="108"/>
      <c r="OW45" s="108"/>
      <c r="OX45" s="108"/>
      <c r="OY45" s="108"/>
      <c r="OZ45" s="108"/>
      <c r="PA45" s="108"/>
      <c r="PB45" s="108"/>
      <c r="PC45" s="108"/>
      <c r="PD45" s="108"/>
      <c r="PE45" s="108"/>
      <c r="PF45" s="108"/>
      <c r="PG45" s="108"/>
      <c r="PH45" s="108"/>
      <c r="PI45" s="108"/>
      <c r="PJ45" s="108"/>
      <c r="PK45" s="108"/>
      <c r="PL45" s="108"/>
      <c r="PM45" s="108"/>
      <c r="PN45" s="108"/>
      <c r="PO45" s="108"/>
      <c r="PP45" s="108"/>
      <c r="PQ45" s="108"/>
      <c r="PR45" s="108"/>
      <c r="PS45" s="108"/>
      <c r="PT45" s="108"/>
      <c r="PU45" s="108"/>
      <c r="PV45" s="108"/>
      <c r="PW45" s="108"/>
      <c r="PX45" s="108"/>
      <c r="PY45" s="108"/>
      <c r="PZ45" s="108"/>
      <c r="QA45" s="108"/>
      <c r="QB45" s="108"/>
      <c r="QC45" s="108"/>
      <c r="QD45" s="108"/>
      <c r="QE45" s="108"/>
      <c r="QF45" s="108"/>
      <c r="QG45" s="108"/>
      <c r="QH45" s="108"/>
      <c r="QI45" s="108"/>
      <c r="QJ45" s="108"/>
      <c r="QK45" s="108"/>
      <c r="QL45" s="108"/>
      <c r="QM45" s="108"/>
      <c r="QN45" s="108"/>
      <c r="QO45" s="108"/>
      <c r="QP45" s="108"/>
      <c r="QQ45" s="108"/>
      <c r="QR45" s="108"/>
      <c r="QS45" s="108"/>
      <c r="QT45" s="108"/>
      <c r="QU45" s="108"/>
      <c r="QV45" s="108"/>
      <c r="QW45" s="108"/>
      <c r="QX45" s="108"/>
      <c r="QY45" s="108"/>
      <c r="QZ45" s="108"/>
      <c r="RA45" s="108"/>
      <c r="RB45" s="108"/>
      <c r="RC45" s="108"/>
      <c r="RD45" s="108"/>
      <c r="RE45" s="108"/>
      <c r="RF45" s="108"/>
      <c r="RG45" s="108"/>
      <c r="RH45" s="108"/>
      <c r="RI45" s="108"/>
      <c r="RJ45" s="108"/>
      <c r="RK45" s="108"/>
      <c r="RL45" s="108"/>
      <c r="RM45" s="108"/>
      <c r="RN45" s="108"/>
      <c r="RO45" s="108"/>
      <c r="RP45" s="108"/>
      <c r="RQ45" s="108"/>
      <c r="RR45" s="108"/>
      <c r="RS45" s="108"/>
      <c r="RT45" s="108"/>
      <c r="RU45" s="108"/>
      <c r="RV45" s="108"/>
      <c r="RW45" s="108"/>
      <c r="RX45" s="108"/>
      <c r="RY45" s="108"/>
      <c r="RZ45" s="108"/>
      <c r="SA45" s="108"/>
      <c r="SB45" s="108"/>
      <c r="SC45" s="108"/>
      <c r="SD45" s="108"/>
      <c r="SE45" s="108"/>
      <c r="SF45" s="108"/>
      <c r="SG45" s="108"/>
      <c r="SH45" s="108"/>
      <c r="SI45" s="108"/>
      <c r="SJ45" s="108"/>
      <c r="SK45" s="108"/>
      <c r="SL45" s="108"/>
      <c r="SM45" s="108"/>
      <c r="SN45" s="108"/>
      <c r="SO45" s="108"/>
      <c r="SP45" s="108"/>
      <c r="SQ45" s="108"/>
      <c r="SR45" s="108"/>
      <c r="SS45" s="108"/>
      <c r="ST45" s="108"/>
      <c r="SU45" s="108"/>
      <c r="SV45" s="108"/>
      <c r="SW45" s="108"/>
      <c r="SX45" s="108"/>
      <c r="SY45" s="108"/>
      <c r="SZ45" s="108"/>
      <c r="TA45" s="108"/>
      <c r="TB45" s="108"/>
      <c r="TC45" s="108"/>
      <c r="TD45" s="108"/>
      <c r="TE45" s="108"/>
      <c r="TF45" s="108"/>
      <c r="TG45" s="108"/>
      <c r="TH45" s="108"/>
      <c r="TI45" s="108"/>
      <c r="TJ45" s="108"/>
      <c r="TK45" s="108"/>
      <c r="TL45" s="108"/>
      <c r="TM45" s="108"/>
      <c r="TN45" s="108"/>
      <c r="TO45" s="108"/>
      <c r="TP45" s="108"/>
      <c r="TQ45" s="108"/>
      <c r="TR45" s="108"/>
      <c r="TS45" s="108"/>
      <c r="TT45" s="108"/>
      <c r="TU45" s="108"/>
      <c r="TV45" s="108"/>
      <c r="TW45" s="108"/>
      <c r="TX45" s="108"/>
      <c r="TY45" s="108"/>
      <c r="TZ45" s="108"/>
      <c r="UA45" s="108"/>
      <c r="UB45" s="108"/>
      <c r="UC45" s="108"/>
      <c r="UD45" s="108"/>
      <c r="UE45" s="108"/>
      <c r="UF45" s="108"/>
      <c r="UG45" s="108"/>
      <c r="UH45" s="108"/>
      <c r="UI45" s="108"/>
      <c r="UJ45" s="108"/>
      <c r="UK45" s="108"/>
      <c r="UL45" s="108"/>
      <c r="UM45" s="108"/>
      <c r="UN45" s="108"/>
      <c r="UO45" s="108"/>
      <c r="UP45" s="108"/>
      <c r="UQ45" s="108"/>
      <c r="UR45" s="108"/>
      <c r="US45" s="108"/>
      <c r="UT45" s="108"/>
      <c r="UU45" s="108"/>
      <c r="UV45" s="108"/>
      <c r="UW45" s="108"/>
      <c r="UX45" s="108"/>
      <c r="UY45" s="108"/>
      <c r="UZ45" s="108"/>
      <c r="VA45" s="108"/>
      <c r="VB45" s="108"/>
      <c r="VC45" s="108"/>
      <c r="VD45" s="108"/>
      <c r="VE45" s="108"/>
      <c r="VF45" s="108"/>
      <c r="VG45" s="108"/>
      <c r="VH45" s="108"/>
      <c r="VI45" s="108"/>
      <c r="VJ45" s="108"/>
      <c r="VK45" s="108"/>
      <c r="VL45" s="108"/>
      <c r="VM45" s="108"/>
      <c r="VN45" s="108"/>
      <c r="VO45" s="108"/>
      <c r="VP45" s="108"/>
      <c r="VQ45" s="108"/>
      <c r="VR45" s="108"/>
      <c r="VS45" s="108"/>
      <c r="VT45" s="108"/>
      <c r="VU45" s="108"/>
      <c r="VV45" s="108"/>
      <c r="VW45" s="108"/>
      <c r="VX45" s="108"/>
      <c r="VY45" s="108"/>
      <c r="VZ45" s="108"/>
      <c r="WA45" s="108"/>
      <c r="WB45" s="108"/>
      <c r="WC45" s="108"/>
      <c r="WD45" s="108"/>
      <c r="WE45" s="108"/>
      <c r="WF45" s="108"/>
      <c r="WG45" s="108"/>
      <c r="WH45" s="108"/>
      <c r="WI45" s="108"/>
      <c r="WJ45" s="108"/>
      <c r="WK45" s="108"/>
      <c r="WL45" s="108"/>
      <c r="WM45" s="108"/>
      <c r="WN45" s="108"/>
      <c r="WO45" s="108"/>
      <c r="WP45" s="108"/>
      <c r="WQ45" s="108"/>
      <c r="WR45" s="108"/>
      <c r="WS45" s="108"/>
      <c r="WT45" s="108"/>
      <c r="WU45" s="108"/>
      <c r="WV45" s="108"/>
      <c r="WW45" s="108"/>
      <c r="WX45" s="108"/>
      <c r="WY45" s="108"/>
      <c r="WZ45" s="108"/>
      <c r="XA45" s="108"/>
      <c r="XB45" s="108"/>
      <c r="XC45" s="108"/>
      <c r="XD45" s="108"/>
      <c r="XE45" s="108"/>
      <c r="XF45" s="108"/>
      <c r="XG45" s="108"/>
      <c r="XH45" s="108"/>
      <c r="XI45" s="108"/>
      <c r="XJ45" s="108"/>
      <c r="XK45" s="108"/>
      <c r="XL45" s="108"/>
      <c r="XM45" s="108"/>
      <c r="XN45" s="108"/>
      <c r="XO45" s="108"/>
      <c r="XP45" s="108"/>
      <c r="XQ45" s="108"/>
      <c r="XR45" s="108"/>
      <c r="XS45" s="108"/>
      <c r="XT45" s="108"/>
      <c r="XU45" s="108"/>
      <c r="XV45" s="108"/>
      <c r="XW45" s="108"/>
      <c r="XX45" s="108"/>
      <c r="XY45" s="108"/>
      <c r="XZ45" s="108"/>
      <c r="YA45" s="108"/>
      <c r="YB45" s="108"/>
      <c r="YC45" s="108"/>
      <c r="YD45" s="108"/>
      <c r="YE45" s="108"/>
      <c r="YF45" s="108"/>
      <c r="YG45" s="108"/>
      <c r="YH45" s="108"/>
      <c r="YI45" s="108"/>
      <c r="YJ45" s="108"/>
      <c r="YK45" s="108"/>
      <c r="YL45" s="108"/>
      <c r="YM45" s="108"/>
      <c r="YN45" s="108"/>
      <c r="YO45" s="108"/>
      <c r="YP45" s="108"/>
      <c r="YQ45" s="108"/>
      <c r="YR45" s="108"/>
      <c r="YS45" s="108"/>
      <c r="YT45" s="108"/>
      <c r="YU45" s="108"/>
      <c r="YV45" s="108"/>
      <c r="YW45" s="108"/>
      <c r="YX45" s="108"/>
      <c r="YY45" s="108"/>
      <c r="YZ45" s="108"/>
      <c r="ZA45" s="108"/>
      <c r="ZB45" s="108"/>
      <c r="ZC45" s="108"/>
      <c r="ZD45" s="108"/>
      <c r="ZE45" s="108"/>
      <c r="ZF45" s="108"/>
      <c r="ZG45" s="108"/>
      <c r="ZH45" s="108"/>
      <c r="ZI45" s="108"/>
      <c r="ZJ45" s="108"/>
      <c r="ZK45" s="108"/>
      <c r="ZL45" s="108"/>
      <c r="ZM45" s="108"/>
      <c r="ZN45" s="108"/>
      <c r="ZO45" s="108"/>
      <c r="ZP45" s="108"/>
      <c r="ZQ45" s="108"/>
      <c r="ZR45" s="108"/>
      <c r="ZS45" s="108"/>
      <c r="ZT45" s="108"/>
      <c r="ZU45" s="108"/>
      <c r="ZV45" s="108"/>
      <c r="ZW45" s="108"/>
      <c r="ZX45" s="108"/>
      <c r="ZY45" s="108"/>
      <c r="ZZ45" s="108"/>
      <c r="AAA45" s="108"/>
      <c r="AAB45" s="108"/>
      <c r="AAC45" s="108"/>
      <c r="AAD45" s="108"/>
      <c r="AAE45" s="108"/>
      <c r="AAF45" s="108"/>
      <c r="AAG45" s="108"/>
      <c r="AAH45" s="108"/>
      <c r="AAI45" s="108"/>
      <c r="AAJ45" s="108"/>
      <c r="AAK45" s="108"/>
      <c r="AAL45" s="108"/>
      <c r="AAM45" s="108"/>
      <c r="AAN45" s="108"/>
      <c r="AAO45" s="108"/>
      <c r="AAP45" s="108"/>
      <c r="AAQ45" s="108"/>
      <c r="AAR45" s="108"/>
      <c r="AAS45" s="108"/>
      <c r="AAT45" s="108"/>
      <c r="AAU45" s="108"/>
      <c r="AAV45" s="108"/>
      <c r="AAW45" s="108"/>
      <c r="AAX45" s="108"/>
      <c r="AAY45" s="108"/>
      <c r="AAZ45" s="108"/>
      <c r="ABA45" s="108"/>
      <c r="ABB45" s="108"/>
      <c r="ABC45" s="108"/>
      <c r="ABD45" s="108"/>
      <c r="ABE45" s="108"/>
      <c r="ABF45" s="108"/>
      <c r="ABG45" s="108"/>
      <c r="ABH45" s="108"/>
      <c r="ABI45" s="108"/>
      <c r="ABJ45" s="108"/>
      <c r="ABK45" s="108"/>
      <c r="ABL45" s="108"/>
      <c r="ABM45" s="108"/>
      <c r="ABN45" s="108"/>
      <c r="ABO45" s="108"/>
      <c r="ABP45" s="108"/>
      <c r="ABQ45" s="108"/>
      <c r="ABR45" s="108"/>
      <c r="ABS45" s="108"/>
      <c r="ABT45" s="108"/>
      <c r="ABU45" s="108"/>
      <c r="ABV45" s="108"/>
      <c r="ABW45" s="108"/>
      <c r="ABX45" s="108"/>
      <c r="ABY45" s="108"/>
      <c r="ABZ45" s="108"/>
      <c r="ACA45" s="108"/>
      <c r="ACB45" s="108"/>
      <c r="ACC45" s="108"/>
      <c r="ACD45" s="108"/>
      <c r="ACE45" s="108"/>
      <c r="ACF45" s="108"/>
      <c r="ACG45" s="108"/>
      <c r="ACH45" s="108"/>
      <c r="ACI45" s="108"/>
      <c r="ACJ45" s="108"/>
      <c r="ACK45" s="108"/>
      <c r="ACL45" s="108"/>
      <c r="ACM45" s="108"/>
      <c r="ACN45" s="108"/>
      <c r="ACO45" s="108"/>
      <c r="ACP45" s="108"/>
      <c r="ACQ45" s="108"/>
      <c r="ACR45" s="108"/>
      <c r="ACS45" s="108"/>
      <c r="ACT45" s="108"/>
      <c r="ACU45" s="108"/>
      <c r="ACV45" s="108"/>
      <c r="ACW45" s="108"/>
      <c r="ACX45" s="108"/>
      <c r="ACY45" s="108"/>
      <c r="ACZ45" s="108"/>
      <c r="ADA45" s="108"/>
      <c r="ADB45" s="108"/>
      <c r="ADC45" s="108"/>
      <c r="ADD45" s="108"/>
      <c r="ADE45" s="108"/>
      <c r="ADF45" s="108"/>
      <c r="ADG45" s="108"/>
      <c r="ADH45" s="108"/>
      <c r="ADI45" s="108"/>
      <c r="ADJ45" s="108"/>
      <c r="ADK45" s="108"/>
      <c r="ADL45" s="108"/>
      <c r="ADM45" s="108"/>
      <c r="ADN45" s="108"/>
      <c r="ADO45" s="108"/>
      <c r="ADP45" s="108"/>
      <c r="ADQ45" s="108"/>
      <c r="ADR45" s="108"/>
      <c r="ADS45" s="108"/>
      <c r="ADT45" s="108"/>
      <c r="ADU45" s="108"/>
      <c r="ADV45" s="108"/>
      <c r="ADW45" s="108"/>
      <c r="ADX45" s="108"/>
      <c r="ADY45" s="108"/>
      <c r="ADZ45" s="108"/>
      <c r="AEA45" s="108"/>
      <c r="AEB45" s="108"/>
      <c r="AEC45" s="108"/>
      <c r="AED45" s="108"/>
      <c r="AEE45" s="108"/>
      <c r="AEF45" s="108"/>
      <c r="AEG45" s="108"/>
      <c r="AEH45" s="108"/>
      <c r="AEI45" s="108"/>
      <c r="AEJ45" s="108"/>
      <c r="AEK45" s="108"/>
      <c r="AEL45" s="108"/>
      <c r="AEM45" s="108"/>
      <c r="AEN45" s="108"/>
      <c r="AEO45" s="108"/>
      <c r="AEP45" s="108"/>
      <c r="AEQ45" s="108"/>
      <c r="AER45" s="108"/>
      <c r="AES45" s="108"/>
      <c r="AET45" s="108"/>
      <c r="AEU45" s="108"/>
      <c r="AEV45" s="108"/>
      <c r="AEW45" s="108"/>
      <c r="AEX45" s="108"/>
      <c r="AEY45" s="108"/>
      <c r="AEZ45" s="108"/>
      <c r="AFA45" s="108"/>
      <c r="AFB45" s="108"/>
      <c r="AFC45" s="108"/>
      <c r="AFD45" s="108"/>
      <c r="AFE45" s="108"/>
      <c r="AFF45" s="108"/>
      <c r="AFG45" s="108"/>
      <c r="AFH45" s="108"/>
      <c r="AFI45" s="108"/>
      <c r="AFJ45" s="108"/>
      <c r="AFK45" s="108"/>
      <c r="AFL45" s="108"/>
      <c r="AFM45" s="108"/>
      <c r="AFN45" s="108"/>
      <c r="AFO45" s="108"/>
      <c r="AFP45" s="108"/>
      <c r="AFQ45" s="108"/>
      <c r="AFR45" s="108"/>
      <c r="AFS45" s="108"/>
      <c r="AFT45" s="108"/>
      <c r="AFU45" s="108"/>
      <c r="AFV45" s="108"/>
      <c r="AFW45" s="108"/>
      <c r="AFX45" s="108"/>
      <c r="AFY45" s="108"/>
      <c r="AFZ45" s="108"/>
      <c r="AGA45" s="108"/>
      <c r="AGB45" s="108"/>
      <c r="AGC45" s="108"/>
      <c r="AGD45" s="108"/>
      <c r="AGE45" s="108"/>
      <c r="AGF45" s="108"/>
      <c r="AGG45" s="108"/>
      <c r="AGH45" s="108"/>
      <c r="AGI45" s="108"/>
      <c r="AGJ45" s="108"/>
      <c r="AGK45" s="108"/>
      <c r="AGL45" s="108"/>
      <c r="AGM45" s="108"/>
      <c r="AGN45" s="108"/>
      <c r="AGO45" s="108"/>
      <c r="AGP45" s="108"/>
      <c r="AGQ45" s="108"/>
      <c r="AGR45" s="108"/>
      <c r="AGS45" s="108"/>
      <c r="AGT45" s="108"/>
      <c r="AGU45" s="108"/>
      <c r="AGV45" s="108"/>
      <c r="AGW45" s="108"/>
      <c r="AGX45" s="108"/>
      <c r="AGY45" s="108"/>
      <c r="AGZ45" s="108"/>
      <c r="AHA45" s="108"/>
      <c r="AHB45" s="108"/>
      <c r="AHC45" s="108"/>
      <c r="AHD45" s="108"/>
      <c r="AHE45" s="108"/>
      <c r="AHF45" s="108"/>
      <c r="AHG45" s="108"/>
      <c r="AHH45" s="108"/>
      <c r="AHI45" s="108"/>
      <c r="AHJ45" s="108"/>
      <c r="AHK45" s="108"/>
      <c r="AHL45" s="108"/>
      <c r="AHM45" s="108"/>
      <c r="AHN45" s="108"/>
      <c r="AHO45" s="108"/>
      <c r="AHP45" s="108"/>
      <c r="AHQ45" s="108"/>
      <c r="AHR45" s="108"/>
      <c r="AHS45" s="108"/>
      <c r="AHT45" s="108"/>
      <c r="AHU45" s="108"/>
      <c r="AHV45" s="108"/>
      <c r="AHW45" s="108"/>
      <c r="AHX45" s="108"/>
      <c r="AHY45" s="108"/>
      <c r="AHZ45" s="108"/>
      <c r="AIA45" s="108"/>
      <c r="AIB45" s="108"/>
      <c r="AIC45" s="108"/>
      <c r="AID45" s="108"/>
      <c r="AIE45" s="108"/>
      <c r="AIF45" s="108"/>
      <c r="AIG45" s="108"/>
      <c r="AIH45" s="108"/>
      <c r="AII45" s="108"/>
      <c r="AIJ45" s="108"/>
      <c r="AIK45" s="108"/>
      <c r="AIL45" s="108"/>
      <c r="AIM45" s="108"/>
      <c r="AIN45" s="108"/>
      <c r="AIO45" s="108"/>
      <c r="AIP45" s="108"/>
      <c r="AIQ45" s="108"/>
      <c r="AIR45" s="108"/>
      <c r="AIS45" s="108"/>
      <c r="AIT45" s="108"/>
      <c r="AIU45" s="108"/>
      <c r="AIV45" s="108"/>
      <c r="AIW45" s="108"/>
      <c r="AIX45" s="108"/>
      <c r="AIY45" s="108"/>
      <c r="AIZ45" s="108"/>
      <c r="AJA45" s="108"/>
      <c r="AJB45" s="108"/>
      <c r="AJC45" s="108"/>
      <c r="AJD45" s="108"/>
      <c r="AJE45" s="108"/>
      <c r="AJF45" s="108"/>
      <c r="AJG45" s="108"/>
      <c r="AJH45" s="108"/>
      <c r="AJI45" s="108"/>
      <c r="AJJ45" s="108"/>
      <c r="AJK45" s="108"/>
      <c r="AJL45" s="108"/>
      <c r="AJM45" s="108"/>
      <c r="AJN45" s="108"/>
      <c r="AJO45" s="108"/>
      <c r="AJP45" s="108"/>
      <c r="AJQ45" s="108"/>
      <c r="AJR45" s="108"/>
      <c r="AJS45" s="108"/>
      <c r="AJT45" s="108"/>
      <c r="AJU45" s="108"/>
      <c r="AJV45" s="108"/>
      <c r="AJW45" s="108"/>
      <c r="AJX45" s="108"/>
      <c r="AJY45" s="108"/>
      <c r="AJZ45" s="108"/>
      <c r="AKA45" s="108"/>
      <c r="AKB45" s="108"/>
      <c r="AKC45" s="108"/>
      <c r="AKD45" s="108"/>
      <c r="AKE45" s="108"/>
      <c r="AKF45" s="108"/>
      <c r="AKG45" s="108"/>
      <c r="AKH45" s="108"/>
      <c r="AKI45" s="108"/>
      <c r="AKJ45" s="108"/>
      <c r="AKK45" s="108"/>
      <c r="AKL45" s="108"/>
      <c r="AKM45" s="108"/>
      <c r="AKN45" s="108"/>
      <c r="AKO45" s="108"/>
      <c r="AKP45" s="108"/>
      <c r="AKQ45" s="108"/>
      <c r="AKR45" s="108"/>
      <c r="AKS45" s="108"/>
      <c r="AKT45" s="108"/>
      <c r="AKU45" s="108"/>
      <c r="AKV45" s="108"/>
      <c r="AKW45" s="108"/>
      <c r="AKX45" s="108"/>
      <c r="AKY45" s="108"/>
      <c r="AKZ45" s="108"/>
      <c r="ALA45" s="108"/>
      <c r="ALB45" s="108"/>
      <c r="ALC45" s="108"/>
      <c r="ALD45" s="108"/>
      <c r="ALE45" s="108"/>
      <c r="ALF45" s="108"/>
      <c r="ALG45" s="108"/>
      <c r="ALH45" s="108"/>
      <c r="ALI45" s="108"/>
      <c r="ALJ45" s="108"/>
      <c r="ALK45" s="108"/>
      <c r="ALL45" s="108"/>
      <c r="ALM45" s="108"/>
      <c r="ALN45" s="108"/>
      <c r="ALO45" s="108"/>
      <c r="ALP45" s="108"/>
      <c r="ALQ45" s="108"/>
      <c r="ALR45" s="108"/>
      <c r="ALS45" s="108"/>
      <c r="ALT45" s="108"/>
      <c r="ALU45" s="108"/>
      <c r="ALV45" s="108"/>
      <c r="ALW45" s="108"/>
      <c r="ALX45" s="108"/>
      <c r="ALY45" s="108"/>
      <c r="ALZ45" s="108"/>
      <c r="AMA45" s="108"/>
      <c r="AMB45" s="108"/>
      <c r="AMC45" s="108"/>
      <c r="AMD45" s="108"/>
      <c r="AME45" s="108"/>
      <c r="AMF45" s="108"/>
      <c r="AMG45" s="108"/>
      <c r="AMH45" s="108"/>
      <c r="AMI45" s="108"/>
      <c r="AMJ45" s="108"/>
      <c r="AMK45" s="108"/>
    </row>
    <row r="46" spans="1:1025" s="105" customFormat="1" ht="15" customHeight="1">
      <c r="A46" s="61"/>
      <c r="B46" s="163">
        <v>21909124</v>
      </c>
      <c r="C46" s="154" t="s">
        <v>104</v>
      </c>
      <c r="D46" s="63" t="s">
        <v>105</v>
      </c>
      <c r="E46" s="64"/>
      <c r="F46" s="64"/>
      <c r="G46" s="64" t="s">
        <v>106</v>
      </c>
      <c r="H46" s="59" t="s">
        <v>43</v>
      </c>
      <c r="I46" s="60" t="s">
        <v>70</v>
      </c>
      <c r="J46" s="38"/>
      <c r="K46" s="65"/>
      <c r="L46" s="59" t="s">
        <v>41</v>
      </c>
      <c r="M46" s="38">
        <v>3</v>
      </c>
      <c r="N46" s="38">
        <v>1</v>
      </c>
      <c r="O46" s="38"/>
      <c r="P46" s="38"/>
      <c r="Q46" s="3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108"/>
      <c r="DH46" s="108"/>
      <c r="DI46" s="108"/>
      <c r="DJ46" s="108"/>
      <c r="DK46" s="108"/>
      <c r="DL46" s="108"/>
      <c r="DM46" s="108"/>
      <c r="DN46" s="108"/>
      <c r="DO46" s="108"/>
      <c r="DP46" s="108"/>
      <c r="DQ46" s="108"/>
      <c r="DR46" s="108"/>
      <c r="DS46" s="108"/>
      <c r="DT46" s="108"/>
      <c r="DU46" s="108"/>
      <c r="DV46" s="108"/>
      <c r="DW46" s="108"/>
      <c r="DX46" s="108"/>
      <c r="DY46" s="108"/>
      <c r="DZ46" s="108"/>
      <c r="EA46" s="108"/>
      <c r="EB46" s="108"/>
      <c r="EC46" s="108"/>
      <c r="ED46" s="108"/>
      <c r="EE46" s="108"/>
      <c r="EF46" s="108"/>
      <c r="EG46" s="108"/>
      <c r="EH46" s="108"/>
      <c r="EI46" s="108"/>
      <c r="EJ46" s="108"/>
      <c r="EK46" s="108"/>
      <c r="EL46" s="108"/>
      <c r="EM46" s="108"/>
      <c r="EN46" s="108"/>
      <c r="EO46" s="108"/>
      <c r="EP46" s="108"/>
      <c r="EQ46" s="108"/>
      <c r="ER46" s="108"/>
      <c r="ES46" s="108"/>
      <c r="ET46" s="108"/>
      <c r="EU46" s="108"/>
      <c r="EV46" s="108"/>
      <c r="EW46" s="108"/>
      <c r="EX46" s="108"/>
      <c r="EY46" s="108"/>
      <c r="EZ46" s="108"/>
      <c r="FA46" s="108"/>
      <c r="FB46" s="108"/>
      <c r="FC46" s="108"/>
      <c r="FD46" s="108"/>
      <c r="FE46" s="108"/>
      <c r="FF46" s="108"/>
      <c r="FG46" s="108"/>
      <c r="FH46" s="108"/>
      <c r="FI46" s="108"/>
      <c r="FJ46" s="108"/>
      <c r="FK46" s="108"/>
      <c r="FL46" s="108"/>
      <c r="FM46" s="108"/>
      <c r="FN46" s="108"/>
      <c r="FO46" s="108"/>
      <c r="FP46" s="108"/>
      <c r="FQ46" s="108"/>
      <c r="FR46" s="108"/>
      <c r="FS46" s="108"/>
      <c r="FT46" s="108"/>
      <c r="FU46" s="108"/>
      <c r="FV46" s="108"/>
      <c r="FW46" s="108"/>
      <c r="FX46" s="108"/>
      <c r="FY46" s="108"/>
      <c r="FZ46" s="108"/>
      <c r="GA46" s="108"/>
      <c r="GB46" s="108"/>
      <c r="GC46" s="108"/>
      <c r="GD46" s="108"/>
      <c r="GE46" s="108"/>
      <c r="GF46" s="108"/>
      <c r="GG46" s="108"/>
      <c r="GH46" s="108"/>
      <c r="GI46" s="108"/>
      <c r="GJ46" s="108"/>
      <c r="GK46" s="108"/>
      <c r="GL46" s="108"/>
      <c r="GM46" s="108"/>
      <c r="GN46" s="108"/>
      <c r="GO46" s="108"/>
      <c r="GP46" s="108"/>
      <c r="GQ46" s="108"/>
      <c r="GR46" s="108"/>
      <c r="GS46" s="108"/>
      <c r="GT46" s="108"/>
      <c r="GU46" s="108"/>
      <c r="GV46" s="108"/>
      <c r="GW46" s="108"/>
      <c r="GX46" s="108"/>
      <c r="GY46" s="108"/>
      <c r="GZ46" s="108"/>
      <c r="HA46" s="108"/>
      <c r="HB46" s="108"/>
      <c r="HC46" s="108"/>
      <c r="HD46" s="108"/>
      <c r="HE46" s="108"/>
      <c r="HF46" s="108"/>
      <c r="HG46" s="108"/>
      <c r="HH46" s="108"/>
      <c r="HI46" s="108"/>
      <c r="HJ46" s="108"/>
      <c r="HK46" s="108"/>
      <c r="HL46" s="108"/>
      <c r="HM46" s="108"/>
      <c r="HN46" s="108"/>
      <c r="HO46" s="108"/>
      <c r="HP46" s="108"/>
      <c r="HQ46" s="108"/>
      <c r="HR46" s="108"/>
      <c r="HS46" s="108"/>
      <c r="HT46" s="108"/>
      <c r="HU46" s="108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108"/>
      <c r="IG46" s="108"/>
      <c r="IH46" s="108"/>
      <c r="II46" s="108"/>
      <c r="IJ46" s="108"/>
      <c r="IK46" s="108"/>
      <c r="IL46" s="108"/>
      <c r="IM46" s="108"/>
      <c r="IN46" s="108"/>
      <c r="IO46" s="108"/>
      <c r="IP46" s="108"/>
      <c r="IQ46" s="108"/>
      <c r="IR46" s="108"/>
      <c r="IS46" s="108"/>
      <c r="IT46" s="108"/>
      <c r="IU46" s="108"/>
      <c r="IV46" s="108"/>
      <c r="IW46" s="108"/>
      <c r="IX46" s="108"/>
      <c r="IY46" s="108"/>
      <c r="IZ46" s="108"/>
      <c r="JA46" s="108"/>
      <c r="JB46" s="108"/>
      <c r="JC46" s="108"/>
      <c r="JD46" s="108"/>
      <c r="JE46" s="108"/>
      <c r="JF46" s="108"/>
      <c r="JG46" s="108"/>
      <c r="JH46" s="108"/>
      <c r="JI46" s="108"/>
      <c r="JJ46" s="108"/>
      <c r="JK46" s="108"/>
      <c r="JL46" s="108"/>
      <c r="JM46" s="108"/>
      <c r="JN46" s="108"/>
      <c r="JO46" s="108"/>
      <c r="JP46" s="108"/>
      <c r="JQ46" s="108"/>
      <c r="JR46" s="108"/>
      <c r="JS46" s="108"/>
      <c r="JT46" s="108"/>
      <c r="JU46" s="108"/>
      <c r="JV46" s="108"/>
      <c r="JW46" s="108"/>
      <c r="JX46" s="108"/>
      <c r="JY46" s="108"/>
      <c r="JZ46" s="108"/>
      <c r="KA46" s="108"/>
      <c r="KB46" s="108"/>
      <c r="KC46" s="108"/>
      <c r="KD46" s="108"/>
      <c r="KE46" s="108"/>
      <c r="KF46" s="108"/>
      <c r="KG46" s="108"/>
      <c r="KH46" s="108"/>
      <c r="KI46" s="108"/>
      <c r="KJ46" s="108"/>
      <c r="KK46" s="108"/>
      <c r="KL46" s="108"/>
      <c r="KM46" s="108"/>
      <c r="KN46" s="108"/>
      <c r="KO46" s="108"/>
      <c r="KP46" s="108"/>
      <c r="KQ46" s="108"/>
      <c r="KR46" s="108"/>
      <c r="KS46" s="108"/>
      <c r="KT46" s="108"/>
      <c r="KU46" s="108"/>
      <c r="KV46" s="108"/>
      <c r="KW46" s="108"/>
      <c r="KX46" s="108"/>
      <c r="KY46" s="108"/>
      <c r="KZ46" s="108"/>
      <c r="LA46" s="108"/>
      <c r="LB46" s="108"/>
      <c r="LC46" s="108"/>
      <c r="LD46" s="108"/>
      <c r="LE46" s="108"/>
      <c r="LF46" s="108"/>
      <c r="LG46" s="108"/>
      <c r="LH46" s="108"/>
      <c r="LI46" s="108"/>
      <c r="LJ46" s="108"/>
      <c r="LK46" s="108"/>
      <c r="LL46" s="108"/>
      <c r="LM46" s="108"/>
      <c r="LN46" s="108"/>
      <c r="LO46" s="108"/>
      <c r="LP46" s="108"/>
      <c r="LQ46" s="108"/>
      <c r="LR46" s="108"/>
      <c r="LS46" s="108"/>
      <c r="LT46" s="108"/>
      <c r="LU46" s="108"/>
      <c r="LV46" s="108"/>
      <c r="LW46" s="108"/>
      <c r="LX46" s="108"/>
      <c r="LY46" s="108"/>
      <c r="LZ46" s="108"/>
      <c r="MA46" s="108"/>
      <c r="MB46" s="108"/>
      <c r="MC46" s="108"/>
      <c r="MD46" s="108"/>
      <c r="ME46" s="108"/>
      <c r="MF46" s="108"/>
      <c r="MG46" s="108"/>
      <c r="MH46" s="108"/>
      <c r="MI46" s="108"/>
      <c r="MJ46" s="108"/>
      <c r="MK46" s="108"/>
      <c r="ML46" s="108"/>
      <c r="MM46" s="108"/>
      <c r="MN46" s="108"/>
      <c r="MO46" s="108"/>
      <c r="MP46" s="108"/>
      <c r="MQ46" s="108"/>
      <c r="MR46" s="108"/>
      <c r="MS46" s="108"/>
      <c r="MT46" s="108"/>
      <c r="MU46" s="108"/>
      <c r="MV46" s="108"/>
      <c r="MW46" s="108"/>
      <c r="MX46" s="108"/>
      <c r="MY46" s="108"/>
      <c r="MZ46" s="108"/>
      <c r="NA46" s="108"/>
      <c r="NB46" s="108"/>
      <c r="NC46" s="108"/>
      <c r="ND46" s="108"/>
      <c r="NE46" s="108"/>
      <c r="NF46" s="108"/>
      <c r="NG46" s="108"/>
      <c r="NH46" s="108"/>
      <c r="NI46" s="108"/>
      <c r="NJ46" s="108"/>
      <c r="NK46" s="108"/>
      <c r="NL46" s="108"/>
      <c r="NM46" s="108"/>
      <c r="NN46" s="108"/>
      <c r="NO46" s="108"/>
      <c r="NP46" s="108"/>
      <c r="NQ46" s="108"/>
      <c r="NR46" s="108"/>
      <c r="NS46" s="108"/>
      <c r="NT46" s="108"/>
      <c r="NU46" s="108"/>
      <c r="NV46" s="108"/>
      <c r="NW46" s="108"/>
      <c r="NX46" s="108"/>
      <c r="NY46" s="108"/>
      <c r="NZ46" s="108"/>
      <c r="OA46" s="108"/>
      <c r="OB46" s="108"/>
      <c r="OC46" s="108"/>
      <c r="OD46" s="108"/>
      <c r="OE46" s="108"/>
      <c r="OF46" s="108"/>
      <c r="OG46" s="108"/>
      <c r="OH46" s="108"/>
      <c r="OI46" s="108"/>
      <c r="OJ46" s="108"/>
      <c r="OK46" s="108"/>
      <c r="OL46" s="108"/>
      <c r="OM46" s="108"/>
      <c r="ON46" s="108"/>
      <c r="OO46" s="108"/>
      <c r="OP46" s="108"/>
      <c r="OQ46" s="108"/>
      <c r="OR46" s="108"/>
      <c r="OS46" s="108"/>
      <c r="OT46" s="108"/>
      <c r="OU46" s="108"/>
      <c r="OV46" s="108"/>
      <c r="OW46" s="108"/>
      <c r="OX46" s="108"/>
      <c r="OY46" s="108"/>
      <c r="OZ46" s="108"/>
      <c r="PA46" s="108"/>
      <c r="PB46" s="108"/>
      <c r="PC46" s="108"/>
      <c r="PD46" s="108"/>
      <c r="PE46" s="108"/>
      <c r="PF46" s="108"/>
      <c r="PG46" s="108"/>
      <c r="PH46" s="108"/>
      <c r="PI46" s="108"/>
      <c r="PJ46" s="108"/>
      <c r="PK46" s="108"/>
      <c r="PL46" s="108"/>
      <c r="PM46" s="108"/>
      <c r="PN46" s="108"/>
      <c r="PO46" s="108"/>
      <c r="PP46" s="108"/>
      <c r="PQ46" s="108"/>
      <c r="PR46" s="108"/>
      <c r="PS46" s="108"/>
      <c r="PT46" s="108"/>
      <c r="PU46" s="108"/>
      <c r="PV46" s="108"/>
      <c r="PW46" s="108"/>
      <c r="PX46" s="108"/>
      <c r="PY46" s="108"/>
      <c r="PZ46" s="108"/>
      <c r="QA46" s="108"/>
      <c r="QB46" s="108"/>
      <c r="QC46" s="108"/>
      <c r="QD46" s="108"/>
      <c r="QE46" s="108"/>
      <c r="QF46" s="108"/>
      <c r="QG46" s="108"/>
      <c r="QH46" s="108"/>
      <c r="QI46" s="108"/>
      <c r="QJ46" s="108"/>
      <c r="QK46" s="108"/>
      <c r="QL46" s="108"/>
      <c r="QM46" s="108"/>
      <c r="QN46" s="108"/>
      <c r="QO46" s="108"/>
      <c r="QP46" s="108"/>
      <c r="QQ46" s="108"/>
      <c r="QR46" s="108"/>
      <c r="QS46" s="108"/>
      <c r="QT46" s="108"/>
      <c r="QU46" s="108"/>
      <c r="QV46" s="108"/>
      <c r="QW46" s="108"/>
      <c r="QX46" s="108"/>
      <c r="QY46" s="108"/>
      <c r="QZ46" s="108"/>
      <c r="RA46" s="108"/>
      <c r="RB46" s="108"/>
      <c r="RC46" s="108"/>
      <c r="RD46" s="108"/>
      <c r="RE46" s="108"/>
      <c r="RF46" s="108"/>
      <c r="RG46" s="108"/>
      <c r="RH46" s="108"/>
      <c r="RI46" s="108"/>
      <c r="RJ46" s="108"/>
      <c r="RK46" s="108"/>
      <c r="RL46" s="108"/>
      <c r="RM46" s="108"/>
      <c r="RN46" s="108"/>
      <c r="RO46" s="108"/>
      <c r="RP46" s="108"/>
      <c r="RQ46" s="108"/>
      <c r="RR46" s="108"/>
      <c r="RS46" s="108"/>
      <c r="RT46" s="108"/>
      <c r="RU46" s="108"/>
      <c r="RV46" s="108"/>
      <c r="RW46" s="108"/>
      <c r="RX46" s="108"/>
      <c r="RY46" s="108"/>
      <c r="RZ46" s="108"/>
      <c r="SA46" s="108"/>
      <c r="SB46" s="108"/>
      <c r="SC46" s="108"/>
      <c r="SD46" s="108"/>
      <c r="SE46" s="108"/>
      <c r="SF46" s="108"/>
      <c r="SG46" s="108"/>
      <c r="SH46" s="108"/>
      <c r="SI46" s="108"/>
      <c r="SJ46" s="108"/>
      <c r="SK46" s="108"/>
      <c r="SL46" s="108"/>
      <c r="SM46" s="108"/>
      <c r="SN46" s="108"/>
      <c r="SO46" s="108"/>
      <c r="SP46" s="108"/>
      <c r="SQ46" s="108"/>
      <c r="SR46" s="108"/>
      <c r="SS46" s="108"/>
      <c r="ST46" s="108"/>
      <c r="SU46" s="108"/>
      <c r="SV46" s="108"/>
      <c r="SW46" s="108"/>
      <c r="SX46" s="108"/>
      <c r="SY46" s="108"/>
      <c r="SZ46" s="108"/>
      <c r="TA46" s="108"/>
      <c r="TB46" s="108"/>
      <c r="TC46" s="108"/>
      <c r="TD46" s="108"/>
      <c r="TE46" s="108"/>
      <c r="TF46" s="108"/>
      <c r="TG46" s="108"/>
      <c r="TH46" s="108"/>
      <c r="TI46" s="108"/>
      <c r="TJ46" s="108"/>
      <c r="TK46" s="108"/>
      <c r="TL46" s="108"/>
      <c r="TM46" s="108"/>
      <c r="TN46" s="108"/>
      <c r="TO46" s="108"/>
      <c r="TP46" s="108"/>
      <c r="TQ46" s="108"/>
      <c r="TR46" s="108"/>
      <c r="TS46" s="108"/>
      <c r="TT46" s="108"/>
      <c r="TU46" s="108"/>
      <c r="TV46" s="108"/>
      <c r="TW46" s="108"/>
      <c r="TX46" s="108"/>
      <c r="TY46" s="108"/>
      <c r="TZ46" s="108"/>
      <c r="UA46" s="108"/>
      <c r="UB46" s="108"/>
      <c r="UC46" s="108"/>
      <c r="UD46" s="108"/>
      <c r="UE46" s="108"/>
      <c r="UF46" s="108"/>
      <c r="UG46" s="108"/>
      <c r="UH46" s="108"/>
      <c r="UI46" s="108"/>
      <c r="UJ46" s="108"/>
      <c r="UK46" s="108"/>
      <c r="UL46" s="108"/>
      <c r="UM46" s="108"/>
      <c r="UN46" s="108"/>
      <c r="UO46" s="108"/>
      <c r="UP46" s="108"/>
      <c r="UQ46" s="108"/>
      <c r="UR46" s="108"/>
      <c r="US46" s="108"/>
      <c r="UT46" s="108"/>
      <c r="UU46" s="108"/>
      <c r="UV46" s="108"/>
      <c r="UW46" s="108"/>
      <c r="UX46" s="108"/>
      <c r="UY46" s="108"/>
      <c r="UZ46" s="108"/>
      <c r="VA46" s="108"/>
      <c r="VB46" s="108"/>
      <c r="VC46" s="108"/>
      <c r="VD46" s="108"/>
      <c r="VE46" s="108"/>
      <c r="VF46" s="108"/>
      <c r="VG46" s="108"/>
      <c r="VH46" s="108"/>
      <c r="VI46" s="108"/>
      <c r="VJ46" s="108"/>
      <c r="VK46" s="108"/>
      <c r="VL46" s="108"/>
      <c r="VM46" s="108"/>
      <c r="VN46" s="108"/>
      <c r="VO46" s="108"/>
      <c r="VP46" s="108"/>
      <c r="VQ46" s="108"/>
      <c r="VR46" s="108"/>
      <c r="VS46" s="108"/>
      <c r="VT46" s="108"/>
      <c r="VU46" s="108"/>
      <c r="VV46" s="108"/>
      <c r="VW46" s="108"/>
      <c r="VX46" s="108"/>
      <c r="VY46" s="108"/>
      <c r="VZ46" s="108"/>
      <c r="WA46" s="108"/>
      <c r="WB46" s="108"/>
      <c r="WC46" s="108"/>
      <c r="WD46" s="108"/>
      <c r="WE46" s="108"/>
      <c r="WF46" s="108"/>
      <c r="WG46" s="108"/>
      <c r="WH46" s="108"/>
      <c r="WI46" s="108"/>
      <c r="WJ46" s="108"/>
      <c r="WK46" s="108"/>
      <c r="WL46" s="108"/>
      <c r="WM46" s="108"/>
      <c r="WN46" s="108"/>
      <c r="WO46" s="108"/>
      <c r="WP46" s="108"/>
      <c r="WQ46" s="108"/>
      <c r="WR46" s="108"/>
      <c r="WS46" s="108"/>
      <c r="WT46" s="108"/>
      <c r="WU46" s="108"/>
      <c r="WV46" s="108"/>
      <c r="WW46" s="108"/>
      <c r="WX46" s="108"/>
      <c r="WY46" s="108"/>
      <c r="WZ46" s="108"/>
      <c r="XA46" s="108"/>
      <c r="XB46" s="108"/>
      <c r="XC46" s="108"/>
      <c r="XD46" s="108"/>
      <c r="XE46" s="108"/>
      <c r="XF46" s="108"/>
      <c r="XG46" s="108"/>
      <c r="XH46" s="108"/>
      <c r="XI46" s="108"/>
      <c r="XJ46" s="108"/>
      <c r="XK46" s="108"/>
      <c r="XL46" s="108"/>
      <c r="XM46" s="108"/>
      <c r="XN46" s="108"/>
      <c r="XO46" s="108"/>
      <c r="XP46" s="108"/>
      <c r="XQ46" s="108"/>
      <c r="XR46" s="108"/>
      <c r="XS46" s="108"/>
      <c r="XT46" s="108"/>
      <c r="XU46" s="108"/>
      <c r="XV46" s="108"/>
      <c r="XW46" s="108"/>
      <c r="XX46" s="108"/>
      <c r="XY46" s="108"/>
      <c r="XZ46" s="108"/>
      <c r="YA46" s="108"/>
      <c r="YB46" s="108"/>
      <c r="YC46" s="108"/>
      <c r="YD46" s="108"/>
      <c r="YE46" s="108"/>
      <c r="YF46" s="108"/>
      <c r="YG46" s="108"/>
      <c r="YH46" s="108"/>
      <c r="YI46" s="108"/>
      <c r="YJ46" s="108"/>
      <c r="YK46" s="108"/>
      <c r="YL46" s="108"/>
      <c r="YM46" s="108"/>
      <c r="YN46" s="108"/>
      <c r="YO46" s="108"/>
      <c r="YP46" s="108"/>
      <c r="YQ46" s="108"/>
      <c r="YR46" s="108"/>
      <c r="YS46" s="108"/>
      <c r="YT46" s="108"/>
      <c r="YU46" s="108"/>
      <c r="YV46" s="108"/>
      <c r="YW46" s="108"/>
      <c r="YX46" s="108"/>
      <c r="YY46" s="108"/>
      <c r="YZ46" s="108"/>
      <c r="ZA46" s="108"/>
      <c r="ZB46" s="108"/>
      <c r="ZC46" s="108"/>
      <c r="ZD46" s="108"/>
      <c r="ZE46" s="108"/>
      <c r="ZF46" s="108"/>
      <c r="ZG46" s="108"/>
      <c r="ZH46" s="108"/>
      <c r="ZI46" s="108"/>
      <c r="ZJ46" s="108"/>
      <c r="ZK46" s="108"/>
      <c r="ZL46" s="108"/>
      <c r="ZM46" s="108"/>
      <c r="ZN46" s="108"/>
      <c r="ZO46" s="108"/>
      <c r="ZP46" s="108"/>
      <c r="ZQ46" s="108"/>
      <c r="ZR46" s="108"/>
      <c r="ZS46" s="108"/>
      <c r="ZT46" s="108"/>
      <c r="ZU46" s="108"/>
      <c r="ZV46" s="108"/>
      <c r="ZW46" s="108"/>
      <c r="ZX46" s="108"/>
      <c r="ZY46" s="108"/>
      <c r="ZZ46" s="108"/>
      <c r="AAA46" s="108"/>
      <c r="AAB46" s="108"/>
      <c r="AAC46" s="108"/>
      <c r="AAD46" s="108"/>
      <c r="AAE46" s="108"/>
      <c r="AAF46" s="108"/>
      <c r="AAG46" s="108"/>
      <c r="AAH46" s="108"/>
      <c r="AAI46" s="108"/>
      <c r="AAJ46" s="108"/>
      <c r="AAK46" s="108"/>
      <c r="AAL46" s="108"/>
      <c r="AAM46" s="108"/>
      <c r="AAN46" s="108"/>
      <c r="AAO46" s="108"/>
      <c r="AAP46" s="108"/>
      <c r="AAQ46" s="108"/>
      <c r="AAR46" s="108"/>
      <c r="AAS46" s="108"/>
      <c r="AAT46" s="108"/>
      <c r="AAU46" s="108"/>
      <c r="AAV46" s="108"/>
      <c r="AAW46" s="108"/>
      <c r="AAX46" s="108"/>
      <c r="AAY46" s="108"/>
      <c r="AAZ46" s="108"/>
      <c r="ABA46" s="108"/>
      <c r="ABB46" s="108"/>
      <c r="ABC46" s="108"/>
      <c r="ABD46" s="108"/>
      <c r="ABE46" s="108"/>
      <c r="ABF46" s="108"/>
      <c r="ABG46" s="108"/>
      <c r="ABH46" s="108"/>
      <c r="ABI46" s="108"/>
      <c r="ABJ46" s="108"/>
      <c r="ABK46" s="108"/>
      <c r="ABL46" s="108"/>
      <c r="ABM46" s="108"/>
      <c r="ABN46" s="108"/>
      <c r="ABO46" s="108"/>
      <c r="ABP46" s="108"/>
      <c r="ABQ46" s="108"/>
      <c r="ABR46" s="108"/>
      <c r="ABS46" s="108"/>
      <c r="ABT46" s="108"/>
      <c r="ABU46" s="108"/>
      <c r="ABV46" s="108"/>
      <c r="ABW46" s="108"/>
      <c r="ABX46" s="108"/>
      <c r="ABY46" s="108"/>
      <c r="ABZ46" s="108"/>
      <c r="ACA46" s="108"/>
      <c r="ACB46" s="108"/>
      <c r="ACC46" s="108"/>
      <c r="ACD46" s="108"/>
      <c r="ACE46" s="108"/>
      <c r="ACF46" s="108"/>
      <c r="ACG46" s="108"/>
      <c r="ACH46" s="108"/>
      <c r="ACI46" s="108"/>
      <c r="ACJ46" s="108"/>
      <c r="ACK46" s="108"/>
      <c r="ACL46" s="108"/>
      <c r="ACM46" s="108"/>
      <c r="ACN46" s="108"/>
      <c r="ACO46" s="108"/>
      <c r="ACP46" s="108"/>
      <c r="ACQ46" s="108"/>
      <c r="ACR46" s="108"/>
      <c r="ACS46" s="108"/>
      <c r="ACT46" s="108"/>
      <c r="ACU46" s="108"/>
      <c r="ACV46" s="108"/>
      <c r="ACW46" s="108"/>
      <c r="ACX46" s="108"/>
      <c r="ACY46" s="108"/>
      <c r="ACZ46" s="108"/>
      <c r="ADA46" s="108"/>
      <c r="ADB46" s="108"/>
      <c r="ADC46" s="108"/>
      <c r="ADD46" s="108"/>
      <c r="ADE46" s="108"/>
      <c r="ADF46" s="108"/>
      <c r="ADG46" s="108"/>
      <c r="ADH46" s="108"/>
      <c r="ADI46" s="108"/>
      <c r="ADJ46" s="108"/>
      <c r="ADK46" s="108"/>
      <c r="ADL46" s="108"/>
      <c r="ADM46" s="108"/>
      <c r="ADN46" s="108"/>
      <c r="ADO46" s="108"/>
      <c r="ADP46" s="108"/>
      <c r="ADQ46" s="108"/>
      <c r="ADR46" s="108"/>
      <c r="ADS46" s="108"/>
      <c r="ADT46" s="108"/>
      <c r="ADU46" s="108"/>
      <c r="ADV46" s="108"/>
      <c r="ADW46" s="108"/>
      <c r="ADX46" s="108"/>
      <c r="ADY46" s="108"/>
      <c r="ADZ46" s="108"/>
      <c r="AEA46" s="108"/>
      <c r="AEB46" s="108"/>
      <c r="AEC46" s="108"/>
      <c r="AED46" s="108"/>
      <c r="AEE46" s="108"/>
      <c r="AEF46" s="108"/>
      <c r="AEG46" s="108"/>
      <c r="AEH46" s="108"/>
      <c r="AEI46" s="108"/>
      <c r="AEJ46" s="108"/>
      <c r="AEK46" s="108"/>
      <c r="AEL46" s="108"/>
      <c r="AEM46" s="108"/>
      <c r="AEN46" s="108"/>
      <c r="AEO46" s="108"/>
      <c r="AEP46" s="108"/>
      <c r="AEQ46" s="108"/>
      <c r="AER46" s="108"/>
      <c r="AES46" s="108"/>
      <c r="AET46" s="108"/>
      <c r="AEU46" s="108"/>
      <c r="AEV46" s="108"/>
      <c r="AEW46" s="108"/>
      <c r="AEX46" s="108"/>
      <c r="AEY46" s="108"/>
      <c r="AEZ46" s="108"/>
      <c r="AFA46" s="108"/>
      <c r="AFB46" s="108"/>
      <c r="AFC46" s="108"/>
      <c r="AFD46" s="108"/>
      <c r="AFE46" s="108"/>
      <c r="AFF46" s="108"/>
      <c r="AFG46" s="108"/>
      <c r="AFH46" s="108"/>
      <c r="AFI46" s="108"/>
      <c r="AFJ46" s="108"/>
      <c r="AFK46" s="108"/>
      <c r="AFL46" s="108"/>
      <c r="AFM46" s="108"/>
      <c r="AFN46" s="108"/>
      <c r="AFO46" s="108"/>
      <c r="AFP46" s="108"/>
      <c r="AFQ46" s="108"/>
      <c r="AFR46" s="108"/>
      <c r="AFS46" s="108"/>
      <c r="AFT46" s="108"/>
      <c r="AFU46" s="108"/>
      <c r="AFV46" s="108"/>
      <c r="AFW46" s="108"/>
      <c r="AFX46" s="108"/>
      <c r="AFY46" s="108"/>
      <c r="AFZ46" s="108"/>
      <c r="AGA46" s="108"/>
      <c r="AGB46" s="108"/>
      <c r="AGC46" s="108"/>
      <c r="AGD46" s="108"/>
      <c r="AGE46" s="108"/>
      <c r="AGF46" s="108"/>
      <c r="AGG46" s="108"/>
      <c r="AGH46" s="108"/>
      <c r="AGI46" s="108"/>
      <c r="AGJ46" s="108"/>
      <c r="AGK46" s="108"/>
      <c r="AGL46" s="108"/>
      <c r="AGM46" s="108"/>
      <c r="AGN46" s="108"/>
      <c r="AGO46" s="108"/>
      <c r="AGP46" s="108"/>
      <c r="AGQ46" s="108"/>
      <c r="AGR46" s="108"/>
      <c r="AGS46" s="108"/>
      <c r="AGT46" s="108"/>
      <c r="AGU46" s="108"/>
      <c r="AGV46" s="108"/>
      <c r="AGW46" s="108"/>
      <c r="AGX46" s="108"/>
      <c r="AGY46" s="108"/>
      <c r="AGZ46" s="108"/>
      <c r="AHA46" s="108"/>
      <c r="AHB46" s="108"/>
      <c r="AHC46" s="108"/>
      <c r="AHD46" s="108"/>
      <c r="AHE46" s="108"/>
      <c r="AHF46" s="108"/>
      <c r="AHG46" s="108"/>
      <c r="AHH46" s="108"/>
      <c r="AHI46" s="108"/>
      <c r="AHJ46" s="108"/>
      <c r="AHK46" s="108"/>
      <c r="AHL46" s="108"/>
      <c r="AHM46" s="108"/>
      <c r="AHN46" s="108"/>
      <c r="AHO46" s="108"/>
      <c r="AHP46" s="108"/>
      <c r="AHQ46" s="108"/>
      <c r="AHR46" s="108"/>
      <c r="AHS46" s="108"/>
      <c r="AHT46" s="108"/>
      <c r="AHU46" s="108"/>
      <c r="AHV46" s="108"/>
      <c r="AHW46" s="108"/>
      <c r="AHX46" s="108"/>
      <c r="AHY46" s="108"/>
      <c r="AHZ46" s="108"/>
      <c r="AIA46" s="108"/>
      <c r="AIB46" s="108"/>
      <c r="AIC46" s="108"/>
      <c r="AID46" s="108"/>
      <c r="AIE46" s="108"/>
      <c r="AIF46" s="108"/>
      <c r="AIG46" s="108"/>
      <c r="AIH46" s="108"/>
      <c r="AII46" s="108"/>
      <c r="AIJ46" s="108"/>
      <c r="AIK46" s="108"/>
      <c r="AIL46" s="108"/>
      <c r="AIM46" s="108"/>
      <c r="AIN46" s="108"/>
      <c r="AIO46" s="108"/>
      <c r="AIP46" s="108"/>
      <c r="AIQ46" s="108"/>
      <c r="AIR46" s="108"/>
      <c r="AIS46" s="108"/>
      <c r="AIT46" s="108"/>
      <c r="AIU46" s="108"/>
      <c r="AIV46" s="108"/>
      <c r="AIW46" s="108"/>
      <c r="AIX46" s="108"/>
      <c r="AIY46" s="108"/>
      <c r="AIZ46" s="108"/>
      <c r="AJA46" s="108"/>
      <c r="AJB46" s="108"/>
      <c r="AJC46" s="108"/>
      <c r="AJD46" s="108"/>
      <c r="AJE46" s="108"/>
      <c r="AJF46" s="108"/>
      <c r="AJG46" s="108"/>
      <c r="AJH46" s="108"/>
      <c r="AJI46" s="108"/>
      <c r="AJJ46" s="108"/>
      <c r="AJK46" s="108"/>
      <c r="AJL46" s="108"/>
      <c r="AJM46" s="108"/>
      <c r="AJN46" s="108"/>
      <c r="AJO46" s="108"/>
      <c r="AJP46" s="108"/>
      <c r="AJQ46" s="108"/>
      <c r="AJR46" s="108"/>
      <c r="AJS46" s="108"/>
      <c r="AJT46" s="108"/>
      <c r="AJU46" s="108"/>
      <c r="AJV46" s="108"/>
      <c r="AJW46" s="108"/>
      <c r="AJX46" s="108"/>
      <c r="AJY46" s="108"/>
      <c r="AJZ46" s="108"/>
      <c r="AKA46" s="108"/>
      <c r="AKB46" s="108"/>
      <c r="AKC46" s="108"/>
      <c r="AKD46" s="108"/>
      <c r="AKE46" s="108"/>
      <c r="AKF46" s="108"/>
      <c r="AKG46" s="108"/>
      <c r="AKH46" s="108"/>
      <c r="AKI46" s="108"/>
      <c r="AKJ46" s="108"/>
      <c r="AKK46" s="108"/>
      <c r="AKL46" s="108"/>
      <c r="AKM46" s="108"/>
      <c r="AKN46" s="108"/>
      <c r="AKO46" s="108"/>
      <c r="AKP46" s="108"/>
      <c r="AKQ46" s="108"/>
      <c r="AKR46" s="108"/>
      <c r="AKS46" s="108"/>
      <c r="AKT46" s="108"/>
      <c r="AKU46" s="108"/>
      <c r="AKV46" s="108"/>
      <c r="AKW46" s="108"/>
      <c r="AKX46" s="108"/>
      <c r="AKY46" s="108"/>
      <c r="AKZ46" s="108"/>
      <c r="ALA46" s="108"/>
      <c r="ALB46" s="108"/>
      <c r="ALC46" s="108"/>
      <c r="ALD46" s="108"/>
      <c r="ALE46" s="108"/>
      <c r="ALF46" s="108"/>
      <c r="ALG46" s="108"/>
      <c r="ALH46" s="108"/>
      <c r="ALI46" s="108"/>
      <c r="ALJ46" s="108"/>
      <c r="ALK46" s="108"/>
      <c r="ALL46" s="108"/>
      <c r="ALM46" s="108"/>
      <c r="ALN46" s="108"/>
      <c r="ALO46" s="108"/>
      <c r="ALP46" s="108"/>
      <c r="ALQ46" s="108"/>
      <c r="ALR46" s="108"/>
      <c r="ALS46" s="108"/>
      <c r="ALT46" s="108"/>
      <c r="ALU46" s="108"/>
      <c r="ALV46" s="108"/>
      <c r="ALW46" s="108"/>
      <c r="ALX46" s="108"/>
      <c r="ALY46" s="108"/>
      <c r="ALZ46" s="108"/>
      <c r="AMA46" s="108"/>
      <c r="AMB46" s="108"/>
      <c r="AMC46" s="108"/>
      <c r="AMD46" s="108"/>
      <c r="AME46" s="108"/>
      <c r="AMF46" s="108"/>
      <c r="AMG46" s="108"/>
      <c r="AMH46" s="108"/>
      <c r="AMI46" s="108"/>
      <c r="AMJ46" s="108"/>
      <c r="AMK46" s="108"/>
    </row>
    <row r="47" spans="1:1025" ht="19.5" customHeight="1">
      <c r="A47" s="61"/>
      <c r="B47" s="163">
        <v>21710506</v>
      </c>
      <c r="C47" s="153" t="s">
        <v>599</v>
      </c>
      <c r="D47" s="63" t="s">
        <v>407</v>
      </c>
      <c r="E47" s="1" t="s">
        <v>636</v>
      </c>
      <c r="F47" s="64"/>
      <c r="G47" s="64" t="s">
        <v>639</v>
      </c>
      <c r="H47" s="59" t="s">
        <v>61</v>
      </c>
      <c r="I47" s="60" t="s">
        <v>82</v>
      </c>
      <c r="J47" s="53"/>
      <c r="K47" s="65"/>
      <c r="L47" s="59" t="s">
        <v>59</v>
      </c>
      <c r="M47" s="53">
        <v>17</v>
      </c>
      <c r="N47" s="53"/>
      <c r="O47" s="38"/>
      <c r="P47" s="38"/>
      <c r="Q47" s="38"/>
    </row>
    <row r="48" spans="1:1025" ht="15">
      <c r="A48" s="61"/>
      <c r="B48" s="163">
        <v>21833393</v>
      </c>
      <c r="C48" s="142" t="s">
        <v>569</v>
      </c>
      <c r="D48" s="63" t="s">
        <v>387</v>
      </c>
      <c r="E48" s="1" t="s">
        <v>637</v>
      </c>
      <c r="F48" s="64"/>
      <c r="G48" s="64" t="s">
        <v>639</v>
      </c>
      <c r="H48" s="59" t="s">
        <v>43</v>
      </c>
      <c r="I48" s="60" t="s">
        <v>77</v>
      </c>
      <c r="J48" s="38"/>
      <c r="K48" s="65"/>
      <c r="L48" s="59" t="s">
        <v>26</v>
      </c>
      <c r="M48" s="38">
        <v>5</v>
      </c>
      <c r="N48" s="38"/>
      <c r="O48" s="38">
        <v>5</v>
      </c>
      <c r="P48" s="38"/>
      <c r="Q48" s="38"/>
    </row>
    <row r="49" spans="1:1025" ht="15" customHeight="1">
      <c r="A49"/>
      <c r="B49" s="165">
        <v>21903642</v>
      </c>
      <c r="C49" s="142" t="s">
        <v>238</v>
      </c>
      <c r="D49" t="s">
        <v>239</v>
      </c>
      <c r="F49" s="64"/>
      <c r="G49" s="64" t="s">
        <v>321</v>
      </c>
      <c r="H49" s="59" t="s">
        <v>51</v>
      </c>
      <c r="I49" s="60" t="s">
        <v>77</v>
      </c>
      <c r="J49" s="38"/>
      <c r="K49" s="65"/>
      <c r="L49" s="59" t="s">
        <v>34</v>
      </c>
      <c r="M49" s="38">
        <v>13</v>
      </c>
      <c r="N49" s="38"/>
      <c r="O49" s="38">
        <v>3</v>
      </c>
      <c r="P49" s="38"/>
      <c r="Q49" s="38"/>
    </row>
    <row r="50" spans="1:1025" ht="15" customHeight="1">
      <c r="A50" s="61"/>
      <c r="B50" s="163">
        <v>21907823</v>
      </c>
      <c r="C50" s="142" t="s">
        <v>561</v>
      </c>
      <c r="D50" s="63" t="s">
        <v>560</v>
      </c>
      <c r="E50" s="1" t="s">
        <v>636</v>
      </c>
      <c r="F50" s="64"/>
      <c r="G50" s="64" t="s">
        <v>639</v>
      </c>
      <c r="H50" s="59" t="s">
        <v>43</v>
      </c>
      <c r="I50" s="60" t="s">
        <v>85</v>
      </c>
      <c r="J50" s="38"/>
      <c r="L50" s="1" t="s">
        <v>59</v>
      </c>
      <c r="M50" s="38">
        <v>17</v>
      </c>
      <c r="N50" s="38"/>
      <c r="O50" s="38"/>
      <c r="P50" s="38"/>
      <c r="Q50" s="38"/>
    </row>
    <row r="51" spans="1:1025" ht="15" customHeight="1">
      <c r="A51" s="120"/>
      <c r="B51" s="166">
        <v>21900779</v>
      </c>
      <c r="C51" s="155" t="s">
        <v>579</v>
      </c>
      <c r="D51" s="121" t="s">
        <v>578</v>
      </c>
      <c r="E51" s="122" t="s">
        <v>636</v>
      </c>
      <c r="F51" s="123"/>
      <c r="G51" s="123" t="s">
        <v>639</v>
      </c>
      <c r="H51" s="122" t="s">
        <v>57</v>
      </c>
      <c r="I51" s="60" t="s">
        <v>79</v>
      </c>
      <c r="J51" s="50"/>
      <c r="K51" s="124"/>
      <c r="L51" s="122" t="s">
        <v>53</v>
      </c>
      <c r="M51" s="50">
        <v>10</v>
      </c>
      <c r="N51" s="50"/>
      <c r="O51" s="125"/>
      <c r="P51" s="125"/>
      <c r="Q51" s="125"/>
    </row>
    <row r="52" spans="1:1025" ht="15" customHeight="1">
      <c r="A52" s="61"/>
      <c r="B52" s="66">
        <v>21909524</v>
      </c>
      <c r="C52" s="146" t="s">
        <v>844</v>
      </c>
      <c r="D52" s="63" t="s">
        <v>128</v>
      </c>
      <c r="E52" s="1" t="s">
        <v>636</v>
      </c>
      <c r="F52" s="64"/>
      <c r="G52" s="64" t="s">
        <v>639</v>
      </c>
      <c r="H52" s="59" t="s">
        <v>49</v>
      </c>
      <c r="I52" s="60" t="s">
        <v>77</v>
      </c>
      <c r="J52" s="38"/>
      <c r="K52" s="65"/>
      <c r="L52" s="59" t="s">
        <v>22</v>
      </c>
      <c r="M52" s="38">
        <v>2</v>
      </c>
      <c r="N52" s="38"/>
      <c r="O52" s="38">
        <v>2</v>
      </c>
      <c r="P52" s="38"/>
      <c r="Q52" s="38"/>
    </row>
    <row r="53" spans="1:1025" ht="15" customHeight="1">
      <c r="A53" s="61"/>
      <c r="B53" s="164">
        <v>21909062</v>
      </c>
      <c r="C53" s="153" t="s">
        <v>588</v>
      </c>
      <c r="D53" s="63" t="s">
        <v>587</v>
      </c>
      <c r="E53" s="1" t="s">
        <v>636</v>
      </c>
      <c r="F53" s="64"/>
      <c r="G53" s="64" t="s">
        <v>639</v>
      </c>
      <c r="H53" s="59" t="s">
        <v>49</v>
      </c>
      <c r="I53" s="60" t="s">
        <v>77</v>
      </c>
      <c r="J53" s="38"/>
      <c r="K53" s="65"/>
      <c r="L53" s="59" t="s">
        <v>22</v>
      </c>
      <c r="M53" s="38">
        <v>1</v>
      </c>
      <c r="N53" s="38"/>
      <c r="O53" s="38">
        <v>2</v>
      </c>
      <c r="P53" s="38"/>
      <c r="Q53" s="38"/>
    </row>
    <row r="54" spans="1:1025" ht="15" customHeight="1">
      <c r="A54" s="61"/>
      <c r="B54" s="163">
        <v>21810120</v>
      </c>
      <c r="C54" s="153" t="s">
        <v>706</v>
      </c>
      <c r="D54" s="63" t="s">
        <v>705</v>
      </c>
      <c r="E54" s="1" t="s">
        <v>636</v>
      </c>
      <c r="F54" s="64"/>
      <c r="G54" s="64" t="s">
        <v>639</v>
      </c>
      <c r="H54" s="59" t="s">
        <v>54</v>
      </c>
      <c r="I54" s="60" t="s">
        <v>77</v>
      </c>
      <c r="J54" s="53"/>
      <c r="K54" s="65"/>
      <c r="L54" s="59" t="s">
        <v>44</v>
      </c>
      <c r="M54" s="53">
        <v>14</v>
      </c>
      <c r="N54" s="53"/>
      <c r="O54" s="38">
        <v>4</v>
      </c>
      <c r="P54" s="38"/>
      <c r="Q54" s="38"/>
    </row>
    <row r="55" spans="1:1025" ht="15">
      <c r="A55" s="61"/>
      <c r="B55" s="163">
        <v>21909565</v>
      </c>
      <c r="C55" s="153" t="s">
        <v>757</v>
      </c>
      <c r="D55" s="63" t="s">
        <v>756</v>
      </c>
      <c r="E55" s="1" t="s">
        <v>829</v>
      </c>
      <c r="F55" s="64"/>
      <c r="G55" s="64" t="s">
        <v>639</v>
      </c>
      <c r="H55" s="59" t="s">
        <v>851</v>
      </c>
      <c r="I55" s="60" t="s">
        <v>77</v>
      </c>
      <c r="J55" s="53"/>
      <c r="K55" s="65" t="s">
        <v>62</v>
      </c>
      <c r="L55" s="59" t="s">
        <v>44</v>
      </c>
      <c r="M55" s="53">
        <v>14</v>
      </c>
      <c r="N55" s="53"/>
      <c r="O55" s="38">
        <v>1</v>
      </c>
      <c r="P55" s="38"/>
      <c r="Q55" s="38"/>
    </row>
    <row r="56" spans="1:1025" ht="15" customHeight="1">
      <c r="A56"/>
      <c r="B56" s="165">
        <v>21602038</v>
      </c>
      <c r="C56" s="142" t="s">
        <v>766</v>
      </c>
      <c r="D56" t="s">
        <v>767</v>
      </c>
      <c r="E56" s="64" t="s">
        <v>768</v>
      </c>
      <c r="F56" s="64"/>
      <c r="G56" s="64" t="s">
        <v>639</v>
      </c>
      <c r="H56" s="59" t="s">
        <v>45</v>
      </c>
      <c r="I56" s="60" t="s">
        <v>85</v>
      </c>
      <c r="J56" s="38"/>
      <c r="K56" s="65"/>
      <c r="L56" s="59" t="s">
        <v>35</v>
      </c>
      <c r="M56" s="38">
        <v>21</v>
      </c>
      <c r="N56" s="38"/>
      <c r="O56" s="38"/>
      <c r="P56" s="38"/>
      <c r="Q56" s="38"/>
    </row>
    <row r="57" spans="1:1025" s="99" customFormat="1" ht="15">
      <c r="A57"/>
      <c r="B57" s="165">
        <v>21803290</v>
      </c>
      <c r="C57" s="142" t="s">
        <v>197</v>
      </c>
      <c r="D57" t="s">
        <v>198</v>
      </c>
      <c r="E57" s="64"/>
      <c r="F57" s="64"/>
      <c r="G57" s="64" t="s">
        <v>237</v>
      </c>
      <c r="H57" s="59"/>
      <c r="I57" s="60"/>
      <c r="J57" s="38"/>
      <c r="K57" s="65"/>
      <c r="L57" s="59" t="s">
        <v>47</v>
      </c>
      <c r="M57" s="38"/>
      <c r="N57" s="38"/>
      <c r="O57" s="38"/>
      <c r="P57" s="38"/>
      <c r="Q57" s="38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4"/>
      <c r="CH57" s="114"/>
      <c r="CI57" s="114"/>
      <c r="CJ57" s="114"/>
      <c r="CK57" s="114"/>
      <c r="CL57" s="114"/>
      <c r="CM57" s="114"/>
      <c r="CN57" s="114"/>
      <c r="CO57" s="114"/>
      <c r="CP57" s="114"/>
      <c r="CQ57" s="114"/>
      <c r="CR57" s="114"/>
      <c r="CS57" s="114"/>
      <c r="CT57" s="114"/>
      <c r="CU57" s="114"/>
      <c r="CV57" s="114"/>
      <c r="CW57" s="114"/>
      <c r="CX57" s="114"/>
      <c r="CY57" s="114"/>
      <c r="CZ57" s="114"/>
      <c r="DA57" s="114"/>
      <c r="DB57" s="114"/>
      <c r="DC57" s="114"/>
      <c r="DD57" s="114"/>
      <c r="DE57" s="114"/>
      <c r="DF57" s="114"/>
      <c r="DG57" s="114"/>
      <c r="DH57" s="114"/>
      <c r="DI57" s="114"/>
      <c r="DJ57" s="114"/>
      <c r="DK57" s="114"/>
      <c r="DL57" s="114"/>
      <c r="DM57" s="114"/>
      <c r="DN57" s="114"/>
      <c r="DO57" s="114"/>
      <c r="DP57" s="114"/>
      <c r="DQ57" s="114"/>
      <c r="DR57" s="114"/>
      <c r="DS57" s="114"/>
      <c r="DT57" s="114"/>
      <c r="DU57" s="114"/>
      <c r="DV57" s="114"/>
      <c r="DW57" s="114"/>
      <c r="DX57" s="114"/>
      <c r="DY57" s="114"/>
      <c r="DZ57" s="114"/>
      <c r="EA57" s="114"/>
      <c r="EB57" s="114"/>
      <c r="EC57" s="114"/>
      <c r="ED57" s="114"/>
      <c r="EE57" s="114"/>
      <c r="EF57" s="114"/>
      <c r="EG57" s="114"/>
      <c r="EH57" s="114"/>
      <c r="EI57" s="114"/>
      <c r="EJ57" s="114"/>
      <c r="EK57" s="114"/>
      <c r="EL57" s="114"/>
      <c r="EM57" s="114"/>
      <c r="EN57" s="114"/>
      <c r="EO57" s="114"/>
      <c r="EP57" s="114"/>
      <c r="EQ57" s="114"/>
      <c r="ER57" s="114"/>
      <c r="ES57" s="114"/>
      <c r="ET57" s="114"/>
      <c r="EU57" s="114"/>
      <c r="EV57" s="114"/>
      <c r="EW57" s="114"/>
      <c r="EX57" s="114"/>
      <c r="EY57" s="114"/>
      <c r="EZ57" s="114"/>
      <c r="FA57" s="114"/>
      <c r="FB57" s="114"/>
      <c r="FC57" s="114"/>
      <c r="FD57" s="114"/>
      <c r="FE57" s="114"/>
      <c r="FF57" s="114"/>
      <c r="FG57" s="114"/>
      <c r="FH57" s="114"/>
      <c r="FI57" s="114"/>
      <c r="FJ57" s="114"/>
      <c r="FK57" s="114"/>
      <c r="FL57" s="114"/>
      <c r="FM57" s="114"/>
      <c r="FN57" s="114"/>
      <c r="FO57" s="114"/>
      <c r="FP57" s="114"/>
      <c r="FQ57" s="114"/>
      <c r="FR57" s="114"/>
      <c r="FS57" s="114"/>
      <c r="FT57" s="114"/>
      <c r="FU57" s="114"/>
      <c r="FV57" s="114"/>
      <c r="FW57" s="114"/>
      <c r="FX57" s="114"/>
      <c r="FY57" s="114"/>
      <c r="FZ57" s="114"/>
      <c r="GA57" s="114"/>
      <c r="GB57" s="114"/>
      <c r="GC57" s="114"/>
      <c r="GD57" s="114"/>
      <c r="GE57" s="114"/>
      <c r="GF57" s="114"/>
      <c r="GG57" s="114"/>
      <c r="GH57" s="114"/>
      <c r="GI57" s="114"/>
      <c r="GJ57" s="114"/>
      <c r="GK57" s="114"/>
      <c r="GL57" s="114"/>
      <c r="GM57" s="114"/>
      <c r="GN57" s="114"/>
      <c r="GO57" s="114"/>
      <c r="GP57" s="114"/>
      <c r="GQ57" s="114"/>
      <c r="GR57" s="114"/>
      <c r="GS57" s="114"/>
      <c r="GT57" s="114"/>
      <c r="GU57" s="114"/>
      <c r="GV57" s="114"/>
      <c r="GW57" s="114"/>
      <c r="GX57" s="114"/>
      <c r="GY57" s="114"/>
      <c r="GZ57" s="114"/>
      <c r="HA57" s="114"/>
      <c r="HB57" s="114"/>
      <c r="HC57" s="114"/>
      <c r="HD57" s="114"/>
      <c r="HE57" s="114"/>
      <c r="HF57" s="114"/>
      <c r="HG57" s="114"/>
      <c r="HH57" s="114"/>
      <c r="HI57" s="114"/>
      <c r="HJ57" s="114"/>
      <c r="HK57" s="114"/>
      <c r="HL57" s="114"/>
      <c r="HM57" s="114"/>
      <c r="HN57" s="114"/>
      <c r="HO57" s="114"/>
      <c r="HP57" s="114"/>
      <c r="HQ57" s="114"/>
      <c r="HR57" s="114"/>
      <c r="HS57" s="114"/>
      <c r="HT57" s="114"/>
      <c r="HU57" s="114"/>
      <c r="HV57" s="114"/>
      <c r="HW57" s="114"/>
      <c r="HX57" s="114"/>
      <c r="HY57" s="114"/>
      <c r="HZ57" s="114"/>
      <c r="IA57" s="114"/>
      <c r="IB57" s="114"/>
      <c r="IC57" s="114"/>
      <c r="ID57" s="114"/>
      <c r="IE57" s="114"/>
      <c r="IF57" s="114"/>
      <c r="IG57" s="114"/>
      <c r="IH57" s="114"/>
      <c r="II57" s="114"/>
      <c r="IJ57" s="114"/>
      <c r="IK57" s="114"/>
      <c r="IL57" s="114"/>
      <c r="IM57" s="114"/>
      <c r="IN57" s="114"/>
      <c r="IO57" s="114"/>
      <c r="IP57" s="114"/>
      <c r="IQ57" s="114"/>
      <c r="IR57" s="114"/>
      <c r="IS57" s="114"/>
      <c r="IT57" s="114"/>
      <c r="IU57" s="114"/>
      <c r="IV57" s="114"/>
      <c r="IW57" s="114"/>
      <c r="IX57" s="114"/>
      <c r="IY57" s="114"/>
      <c r="IZ57" s="114"/>
      <c r="JA57" s="114"/>
      <c r="JB57" s="114"/>
      <c r="JC57" s="114"/>
      <c r="JD57" s="114"/>
      <c r="JE57" s="114"/>
      <c r="JF57" s="114"/>
      <c r="JG57" s="114"/>
      <c r="JH57" s="114"/>
      <c r="JI57" s="114"/>
      <c r="JJ57" s="114"/>
      <c r="JK57" s="114"/>
      <c r="JL57" s="114"/>
      <c r="JM57" s="114"/>
      <c r="JN57" s="114"/>
      <c r="JO57" s="114"/>
      <c r="JP57" s="114"/>
      <c r="JQ57" s="114"/>
      <c r="JR57" s="114"/>
      <c r="JS57" s="114"/>
      <c r="JT57" s="114"/>
      <c r="JU57" s="114"/>
      <c r="JV57" s="114"/>
      <c r="JW57" s="114"/>
      <c r="JX57" s="114"/>
      <c r="JY57" s="114"/>
      <c r="JZ57" s="114"/>
      <c r="KA57" s="114"/>
      <c r="KB57" s="114"/>
      <c r="KC57" s="114"/>
      <c r="KD57" s="114"/>
      <c r="KE57" s="114"/>
      <c r="KF57" s="114"/>
      <c r="KG57" s="114"/>
      <c r="KH57" s="114"/>
      <c r="KI57" s="114"/>
      <c r="KJ57" s="114"/>
      <c r="KK57" s="114"/>
      <c r="KL57" s="114"/>
      <c r="KM57" s="114"/>
      <c r="KN57" s="114"/>
      <c r="KO57" s="114"/>
      <c r="KP57" s="114"/>
      <c r="KQ57" s="114"/>
      <c r="KR57" s="114"/>
      <c r="KS57" s="114"/>
      <c r="KT57" s="114"/>
      <c r="KU57" s="114"/>
      <c r="KV57" s="114"/>
      <c r="KW57" s="114"/>
      <c r="KX57" s="114"/>
      <c r="KY57" s="114"/>
      <c r="KZ57" s="114"/>
      <c r="LA57" s="114"/>
      <c r="LB57" s="114"/>
      <c r="LC57" s="114"/>
      <c r="LD57" s="114"/>
      <c r="LE57" s="114"/>
      <c r="LF57" s="114"/>
      <c r="LG57" s="114"/>
      <c r="LH57" s="114"/>
      <c r="LI57" s="114"/>
      <c r="LJ57" s="114"/>
      <c r="LK57" s="114"/>
      <c r="LL57" s="114"/>
      <c r="LM57" s="114"/>
      <c r="LN57" s="114"/>
      <c r="LO57" s="114"/>
      <c r="LP57" s="114"/>
      <c r="LQ57" s="114"/>
      <c r="LR57" s="114"/>
      <c r="LS57" s="114"/>
      <c r="LT57" s="114"/>
      <c r="LU57" s="114"/>
      <c r="LV57" s="114"/>
      <c r="LW57" s="114"/>
      <c r="LX57" s="114"/>
      <c r="LY57" s="114"/>
      <c r="LZ57" s="114"/>
      <c r="MA57" s="114"/>
      <c r="MB57" s="114"/>
      <c r="MC57" s="114"/>
      <c r="MD57" s="114"/>
      <c r="ME57" s="114"/>
      <c r="MF57" s="114"/>
      <c r="MG57" s="114"/>
      <c r="MH57" s="114"/>
      <c r="MI57" s="114"/>
      <c r="MJ57" s="114"/>
      <c r="MK57" s="114"/>
      <c r="ML57" s="114"/>
      <c r="MM57" s="114"/>
      <c r="MN57" s="114"/>
      <c r="MO57" s="114"/>
      <c r="MP57" s="114"/>
      <c r="MQ57" s="114"/>
      <c r="MR57" s="114"/>
      <c r="MS57" s="114"/>
      <c r="MT57" s="114"/>
      <c r="MU57" s="114"/>
      <c r="MV57" s="114"/>
      <c r="MW57" s="114"/>
      <c r="MX57" s="114"/>
      <c r="MY57" s="114"/>
      <c r="MZ57" s="114"/>
      <c r="NA57" s="114"/>
      <c r="NB57" s="114"/>
      <c r="NC57" s="114"/>
      <c r="ND57" s="114"/>
      <c r="NE57" s="114"/>
      <c r="NF57" s="114"/>
      <c r="NG57" s="114"/>
      <c r="NH57" s="114"/>
      <c r="NI57" s="114"/>
      <c r="NJ57" s="114"/>
      <c r="NK57" s="114"/>
      <c r="NL57" s="114"/>
      <c r="NM57" s="114"/>
      <c r="NN57" s="114"/>
      <c r="NO57" s="114"/>
      <c r="NP57" s="114"/>
      <c r="NQ57" s="114"/>
      <c r="NR57" s="114"/>
      <c r="NS57" s="114"/>
      <c r="NT57" s="114"/>
      <c r="NU57" s="114"/>
      <c r="NV57" s="114"/>
      <c r="NW57" s="114"/>
      <c r="NX57" s="114"/>
      <c r="NY57" s="114"/>
      <c r="NZ57" s="114"/>
      <c r="OA57" s="114"/>
      <c r="OB57" s="114"/>
      <c r="OC57" s="114"/>
      <c r="OD57" s="114"/>
      <c r="OE57" s="114"/>
      <c r="OF57" s="114"/>
      <c r="OG57" s="114"/>
      <c r="OH57" s="114"/>
      <c r="OI57" s="114"/>
      <c r="OJ57" s="114"/>
      <c r="OK57" s="114"/>
      <c r="OL57" s="114"/>
      <c r="OM57" s="114"/>
      <c r="ON57" s="114"/>
      <c r="OO57" s="114"/>
      <c r="OP57" s="114"/>
      <c r="OQ57" s="114"/>
      <c r="OR57" s="114"/>
      <c r="OS57" s="114"/>
      <c r="OT57" s="114"/>
      <c r="OU57" s="114"/>
      <c r="OV57" s="114"/>
      <c r="OW57" s="114"/>
      <c r="OX57" s="114"/>
      <c r="OY57" s="114"/>
      <c r="OZ57" s="114"/>
      <c r="PA57" s="114"/>
      <c r="PB57" s="114"/>
      <c r="PC57" s="114"/>
      <c r="PD57" s="114"/>
      <c r="PE57" s="114"/>
      <c r="PF57" s="114"/>
      <c r="PG57" s="114"/>
      <c r="PH57" s="114"/>
      <c r="PI57" s="114"/>
      <c r="PJ57" s="114"/>
      <c r="PK57" s="114"/>
      <c r="PL57" s="114"/>
      <c r="PM57" s="114"/>
      <c r="PN57" s="114"/>
      <c r="PO57" s="114"/>
      <c r="PP57" s="114"/>
      <c r="PQ57" s="114"/>
      <c r="PR57" s="114"/>
      <c r="PS57" s="114"/>
      <c r="PT57" s="114"/>
      <c r="PU57" s="114"/>
      <c r="PV57" s="114"/>
      <c r="PW57" s="114"/>
      <c r="PX57" s="114"/>
      <c r="PY57" s="114"/>
      <c r="PZ57" s="114"/>
      <c r="QA57" s="114"/>
      <c r="QB57" s="114"/>
      <c r="QC57" s="114"/>
      <c r="QD57" s="114"/>
      <c r="QE57" s="114"/>
      <c r="QF57" s="114"/>
      <c r="QG57" s="114"/>
      <c r="QH57" s="114"/>
      <c r="QI57" s="114"/>
      <c r="QJ57" s="114"/>
      <c r="QK57" s="114"/>
      <c r="QL57" s="114"/>
      <c r="QM57" s="114"/>
      <c r="QN57" s="114"/>
      <c r="QO57" s="114"/>
      <c r="QP57" s="114"/>
      <c r="QQ57" s="114"/>
      <c r="QR57" s="114"/>
      <c r="QS57" s="114"/>
      <c r="QT57" s="114"/>
      <c r="QU57" s="114"/>
      <c r="QV57" s="114"/>
      <c r="QW57" s="114"/>
      <c r="QX57" s="114"/>
      <c r="QY57" s="114"/>
      <c r="QZ57" s="114"/>
      <c r="RA57" s="114"/>
      <c r="RB57" s="114"/>
      <c r="RC57" s="114"/>
      <c r="RD57" s="114"/>
      <c r="RE57" s="114"/>
      <c r="RF57" s="114"/>
      <c r="RG57" s="114"/>
      <c r="RH57" s="114"/>
      <c r="RI57" s="114"/>
      <c r="RJ57" s="114"/>
      <c r="RK57" s="114"/>
      <c r="RL57" s="114"/>
      <c r="RM57" s="114"/>
      <c r="RN57" s="114"/>
      <c r="RO57" s="114"/>
      <c r="RP57" s="114"/>
      <c r="RQ57" s="114"/>
      <c r="RR57" s="114"/>
      <c r="RS57" s="114"/>
      <c r="RT57" s="114"/>
      <c r="RU57" s="114"/>
      <c r="RV57" s="114"/>
      <c r="RW57" s="114"/>
      <c r="RX57" s="114"/>
      <c r="RY57" s="114"/>
      <c r="RZ57" s="114"/>
      <c r="SA57" s="114"/>
      <c r="SB57" s="114"/>
      <c r="SC57" s="114"/>
      <c r="SD57" s="114"/>
      <c r="SE57" s="114"/>
      <c r="SF57" s="114"/>
      <c r="SG57" s="114"/>
      <c r="SH57" s="114"/>
      <c r="SI57" s="114"/>
      <c r="SJ57" s="114"/>
      <c r="SK57" s="114"/>
      <c r="SL57" s="114"/>
      <c r="SM57" s="114"/>
      <c r="SN57" s="114"/>
      <c r="SO57" s="114"/>
      <c r="SP57" s="114"/>
      <c r="SQ57" s="114"/>
      <c r="SR57" s="114"/>
      <c r="SS57" s="114"/>
      <c r="ST57" s="114"/>
      <c r="SU57" s="114"/>
      <c r="SV57" s="114"/>
      <c r="SW57" s="114"/>
      <c r="SX57" s="114"/>
      <c r="SY57" s="114"/>
      <c r="SZ57" s="114"/>
      <c r="TA57" s="114"/>
      <c r="TB57" s="114"/>
      <c r="TC57" s="114"/>
      <c r="TD57" s="114"/>
      <c r="TE57" s="114"/>
      <c r="TF57" s="114"/>
      <c r="TG57" s="114"/>
      <c r="TH57" s="114"/>
      <c r="TI57" s="114"/>
      <c r="TJ57" s="114"/>
      <c r="TK57" s="114"/>
      <c r="TL57" s="114"/>
      <c r="TM57" s="114"/>
      <c r="TN57" s="114"/>
      <c r="TO57" s="114"/>
      <c r="TP57" s="114"/>
      <c r="TQ57" s="114"/>
      <c r="TR57" s="114"/>
      <c r="TS57" s="114"/>
      <c r="TT57" s="114"/>
      <c r="TU57" s="114"/>
      <c r="TV57" s="114"/>
      <c r="TW57" s="114"/>
      <c r="TX57" s="114"/>
      <c r="TY57" s="114"/>
      <c r="TZ57" s="114"/>
      <c r="UA57" s="114"/>
      <c r="UB57" s="114"/>
      <c r="UC57" s="114"/>
      <c r="UD57" s="114"/>
      <c r="UE57" s="114"/>
      <c r="UF57" s="114"/>
      <c r="UG57" s="114"/>
      <c r="UH57" s="114"/>
      <c r="UI57" s="114"/>
      <c r="UJ57" s="114"/>
      <c r="UK57" s="114"/>
      <c r="UL57" s="114"/>
      <c r="UM57" s="114"/>
      <c r="UN57" s="114"/>
      <c r="UO57" s="114"/>
      <c r="UP57" s="114"/>
      <c r="UQ57" s="114"/>
      <c r="UR57" s="114"/>
      <c r="US57" s="114"/>
      <c r="UT57" s="114"/>
      <c r="UU57" s="114"/>
      <c r="UV57" s="114"/>
      <c r="UW57" s="114"/>
      <c r="UX57" s="114"/>
      <c r="UY57" s="114"/>
      <c r="UZ57" s="114"/>
      <c r="VA57" s="114"/>
      <c r="VB57" s="114"/>
      <c r="VC57" s="114"/>
      <c r="VD57" s="114"/>
      <c r="VE57" s="114"/>
      <c r="VF57" s="114"/>
      <c r="VG57" s="114"/>
      <c r="VH57" s="114"/>
      <c r="VI57" s="114"/>
      <c r="VJ57" s="114"/>
      <c r="VK57" s="114"/>
      <c r="VL57" s="114"/>
      <c r="VM57" s="114"/>
      <c r="VN57" s="114"/>
      <c r="VO57" s="114"/>
      <c r="VP57" s="114"/>
      <c r="VQ57" s="114"/>
      <c r="VR57" s="114"/>
      <c r="VS57" s="114"/>
      <c r="VT57" s="114"/>
      <c r="VU57" s="114"/>
      <c r="VV57" s="114"/>
      <c r="VW57" s="114"/>
      <c r="VX57" s="114"/>
      <c r="VY57" s="114"/>
      <c r="VZ57" s="114"/>
      <c r="WA57" s="114"/>
      <c r="WB57" s="114"/>
      <c r="WC57" s="114"/>
      <c r="WD57" s="114"/>
      <c r="WE57" s="114"/>
      <c r="WF57" s="114"/>
      <c r="WG57" s="114"/>
      <c r="WH57" s="114"/>
      <c r="WI57" s="114"/>
      <c r="WJ57" s="114"/>
      <c r="WK57" s="114"/>
      <c r="WL57" s="114"/>
      <c r="WM57" s="114"/>
      <c r="WN57" s="114"/>
      <c r="WO57" s="114"/>
      <c r="WP57" s="114"/>
      <c r="WQ57" s="114"/>
      <c r="WR57" s="114"/>
      <c r="WS57" s="114"/>
      <c r="WT57" s="114"/>
      <c r="WU57" s="114"/>
      <c r="WV57" s="114"/>
      <c r="WW57" s="114"/>
      <c r="WX57" s="114"/>
      <c r="WY57" s="114"/>
      <c r="WZ57" s="114"/>
      <c r="XA57" s="114"/>
      <c r="XB57" s="114"/>
      <c r="XC57" s="114"/>
      <c r="XD57" s="114"/>
      <c r="XE57" s="114"/>
      <c r="XF57" s="114"/>
      <c r="XG57" s="114"/>
      <c r="XH57" s="114"/>
      <c r="XI57" s="114"/>
      <c r="XJ57" s="114"/>
      <c r="XK57" s="114"/>
      <c r="XL57" s="114"/>
      <c r="XM57" s="114"/>
      <c r="XN57" s="114"/>
      <c r="XO57" s="114"/>
      <c r="XP57" s="114"/>
      <c r="XQ57" s="114"/>
      <c r="XR57" s="114"/>
      <c r="XS57" s="114"/>
      <c r="XT57" s="114"/>
      <c r="XU57" s="114"/>
      <c r="XV57" s="114"/>
      <c r="XW57" s="114"/>
      <c r="XX57" s="114"/>
      <c r="XY57" s="114"/>
      <c r="XZ57" s="114"/>
      <c r="YA57" s="114"/>
      <c r="YB57" s="114"/>
      <c r="YC57" s="114"/>
      <c r="YD57" s="114"/>
      <c r="YE57" s="114"/>
      <c r="YF57" s="114"/>
      <c r="YG57" s="114"/>
      <c r="YH57" s="114"/>
      <c r="YI57" s="114"/>
      <c r="YJ57" s="114"/>
      <c r="YK57" s="114"/>
      <c r="YL57" s="114"/>
      <c r="YM57" s="114"/>
      <c r="YN57" s="114"/>
      <c r="YO57" s="114"/>
      <c r="YP57" s="114"/>
      <c r="YQ57" s="114"/>
      <c r="YR57" s="114"/>
      <c r="YS57" s="114"/>
      <c r="YT57" s="114"/>
      <c r="YU57" s="114"/>
      <c r="YV57" s="114"/>
      <c r="YW57" s="114"/>
      <c r="YX57" s="114"/>
      <c r="YY57" s="114"/>
      <c r="YZ57" s="114"/>
      <c r="ZA57" s="114"/>
      <c r="ZB57" s="114"/>
      <c r="ZC57" s="114"/>
      <c r="ZD57" s="114"/>
      <c r="ZE57" s="114"/>
      <c r="ZF57" s="114"/>
      <c r="ZG57" s="114"/>
      <c r="ZH57" s="114"/>
      <c r="ZI57" s="114"/>
      <c r="ZJ57" s="114"/>
      <c r="ZK57" s="114"/>
      <c r="ZL57" s="114"/>
      <c r="ZM57" s="114"/>
      <c r="ZN57" s="114"/>
      <c r="ZO57" s="114"/>
      <c r="ZP57" s="114"/>
      <c r="ZQ57" s="114"/>
      <c r="ZR57" s="114"/>
      <c r="ZS57" s="114"/>
      <c r="ZT57" s="114"/>
      <c r="ZU57" s="114"/>
      <c r="ZV57" s="114"/>
      <c r="ZW57" s="114"/>
      <c r="ZX57" s="114"/>
      <c r="ZY57" s="114"/>
      <c r="ZZ57" s="114"/>
      <c r="AAA57" s="114"/>
      <c r="AAB57" s="114"/>
      <c r="AAC57" s="114"/>
      <c r="AAD57" s="114"/>
      <c r="AAE57" s="114"/>
      <c r="AAF57" s="114"/>
      <c r="AAG57" s="114"/>
      <c r="AAH57" s="114"/>
      <c r="AAI57" s="114"/>
      <c r="AAJ57" s="114"/>
      <c r="AAK57" s="114"/>
      <c r="AAL57" s="114"/>
      <c r="AAM57" s="114"/>
      <c r="AAN57" s="114"/>
      <c r="AAO57" s="114"/>
      <c r="AAP57" s="114"/>
      <c r="AAQ57" s="114"/>
      <c r="AAR57" s="114"/>
      <c r="AAS57" s="114"/>
      <c r="AAT57" s="114"/>
      <c r="AAU57" s="114"/>
      <c r="AAV57" s="114"/>
      <c r="AAW57" s="114"/>
      <c r="AAX57" s="114"/>
      <c r="AAY57" s="114"/>
      <c r="AAZ57" s="114"/>
      <c r="ABA57" s="114"/>
      <c r="ABB57" s="114"/>
      <c r="ABC57" s="114"/>
      <c r="ABD57" s="114"/>
      <c r="ABE57" s="114"/>
      <c r="ABF57" s="114"/>
      <c r="ABG57" s="114"/>
      <c r="ABH57" s="114"/>
      <c r="ABI57" s="114"/>
      <c r="ABJ57" s="114"/>
      <c r="ABK57" s="114"/>
      <c r="ABL57" s="114"/>
      <c r="ABM57" s="114"/>
      <c r="ABN57" s="114"/>
      <c r="ABO57" s="114"/>
      <c r="ABP57" s="114"/>
      <c r="ABQ57" s="114"/>
      <c r="ABR57" s="114"/>
      <c r="ABS57" s="114"/>
      <c r="ABT57" s="114"/>
      <c r="ABU57" s="114"/>
      <c r="ABV57" s="114"/>
      <c r="ABW57" s="114"/>
      <c r="ABX57" s="114"/>
      <c r="ABY57" s="114"/>
      <c r="ABZ57" s="114"/>
      <c r="ACA57" s="114"/>
      <c r="ACB57" s="114"/>
      <c r="ACC57" s="114"/>
      <c r="ACD57" s="114"/>
      <c r="ACE57" s="114"/>
      <c r="ACF57" s="114"/>
      <c r="ACG57" s="114"/>
      <c r="ACH57" s="114"/>
      <c r="ACI57" s="114"/>
      <c r="ACJ57" s="114"/>
      <c r="ACK57" s="114"/>
      <c r="ACL57" s="114"/>
      <c r="ACM57" s="114"/>
      <c r="ACN57" s="114"/>
      <c r="ACO57" s="114"/>
      <c r="ACP57" s="114"/>
      <c r="ACQ57" s="114"/>
      <c r="ACR57" s="114"/>
      <c r="ACS57" s="114"/>
      <c r="ACT57" s="114"/>
      <c r="ACU57" s="114"/>
      <c r="ACV57" s="114"/>
      <c r="ACW57" s="114"/>
      <c r="ACX57" s="114"/>
      <c r="ACY57" s="114"/>
      <c r="ACZ57" s="114"/>
      <c r="ADA57" s="114"/>
      <c r="ADB57" s="114"/>
      <c r="ADC57" s="114"/>
      <c r="ADD57" s="114"/>
      <c r="ADE57" s="114"/>
      <c r="ADF57" s="114"/>
      <c r="ADG57" s="114"/>
      <c r="ADH57" s="114"/>
      <c r="ADI57" s="114"/>
      <c r="ADJ57" s="114"/>
      <c r="ADK57" s="114"/>
      <c r="ADL57" s="114"/>
      <c r="ADM57" s="114"/>
      <c r="ADN57" s="114"/>
      <c r="ADO57" s="114"/>
      <c r="ADP57" s="114"/>
      <c r="ADQ57" s="114"/>
      <c r="ADR57" s="114"/>
      <c r="ADS57" s="114"/>
      <c r="ADT57" s="114"/>
      <c r="ADU57" s="114"/>
      <c r="ADV57" s="114"/>
      <c r="ADW57" s="114"/>
      <c r="ADX57" s="114"/>
      <c r="ADY57" s="114"/>
      <c r="ADZ57" s="114"/>
      <c r="AEA57" s="114"/>
      <c r="AEB57" s="114"/>
      <c r="AEC57" s="114"/>
      <c r="AED57" s="114"/>
      <c r="AEE57" s="114"/>
      <c r="AEF57" s="114"/>
      <c r="AEG57" s="114"/>
      <c r="AEH57" s="114"/>
      <c r="AEI57" s="114"/>
      <c r="AEJ57" s="114"/>
      <c r="AEK57" s="114"/>
      <c r="AEL57" s="114"/>
      <c r="AEM57" s="114"/>
      <c r="AEN57" s="114"/>
      <c r="AEO57" s="114"/>
      <c r="AEP57" s="114"/>
      <c r="AEQ57" s="114"/>
      <c r="AER57" s="114"/>
      <c r="AES57" s="114"/>
      <c r="AET57" s="114"/>
      <c r="AEU57" s="114"/>
      <c r="AEV57" s="114"/>
      <c r="AEW57" s="114"/>
      <c r="AEX57" s="114"/>
      <c r="AEY57" s="114"/>
      <c r="AEZ57" s="114"/>
      <c r="AFA57" s="114"/>
      <c r="AFB57" s="114"/>
      <c r="AFC57" s="114"/>
      <c r="AFD57" s="114"/>
      <c r="AFE57" s="114"/>
      <c r="AFF57" s="114"/>
      <c r="AFG57" s="114"/>
      <c r="AFH57" s="114"/>
      <c r="AFI57" s="114"/>
      <c r="AFJ57" s="114"/>
      <c r="AFK57" s="114"/>
      <c r="AFL57" s="114"/>
      <c r="AFM57" s="114"/>
      <c r="AFN57" s="114"/>
      <c r="AFO57" s="114"/>
      <c r="AFP57" s="114"/>
      <c r="AFQ57" s="114"/>
      <c r="AFR57" s="114"/>
      <c r="AFS57" s="114"/>
      <c r="AFT57" s="114"/>
      <c r="AFU57" s="114"/>
      <c r="AFV57" s="114"/>
      <c r="AFW57" s="114"/>
      <c r="AFX57" s="114"/>
      <c r="AFY57" s="114"/>
      <c r="AFZ57" s="114"/>
      <c r="AGA57" s="114"/>
      <c r="AGB57" s="114"/>
      <c r="AGC57" s="114"/>
      <c r="AGD57" s="114"/>
      <c r="AGE57" s="114"/>
      <c r="AGF57" s="114"/>
      <c r="AGG57" s="114"/>
      <c r="AGH57" s="114"/>
      <c r="AGI57" s="114"/>
      <c r="AGJ57" s="114"/>
      <c r="AGK57" s="114"/>
      <c r="AGL57" s="114"/>
      <c r="AGM57" s="114"/>
      <c r="AGN57" s="114"/>
      <c r="AGO57" s="114"/>
      <c r="AGP57" s="114"/>
      <c r="AGQ57" s="114"/>
      <c r="AGR57" s="114"/>
      <c r="AGS57" s="114"/>
      <c r="AGT57" s="114"/>
      <c r="AGU57" s="114"/>
      <c r="AGV57" s="114"/>
      <c r="AGW57" s="114"/>
      <c r="AGX57" s="114"/>
      <c r="AGY57" s="114"/>
      <c r="AGZ57" s="114"/>
      <c r="AHA57" s="114"/>
      <c r="AHB57" s="114"/>
      <c r="AHC57" s="114"/>
      <c r="AHD57" s="114"/>
      <c r="AHE57" s="114"/>
      <c r="AHF57" s="114"/>
      <c r="AHG57" s="114"/>
      <c r="AHH57" s="114"/>
      <c r="AHI57" s="114"/>
      <c r="AHJ57" s="114"/>
      <c r="AHK57" s="114"/>
      <c r="AHL57" s="114"/>
      <c r="AHM57" s="114"/>
      <c r="AHN57" s="114"/>
      <c r="AHO57" s="114"/>
      <c r="AHP57" s="114"/>
      <c r="AHQ57" s="114"/>
      <c r="AHR57" s="114"/>
      <c r="AHS57" s="114"/>
      <c r="AHT57" s="114"/>
      <c r="AHU57" s="114"/>
      <c r="AHV57" s="114"/>
      <c r="AHW57" s="114"/>
      <c r="AHX57" s="114"/>
      <c r="AHY57" s="114"/>
      <c r="AHZ57" s="114"/>
      <c r="AIA57" s="114"/>
      <c r="AIB57" s="114"/>
      <c r="AIC57" s="114"/>
      <c r="AID57" s="114"/>
      <c r="AIE57" s="114"/>
      <c r="AIF57" s="114"/>
      <c r="AIG57" s="114"/>
      <c r="AIH57" s="114"/>
      <c r="AII57" s="114"/>
      <c r="AIJ57" s="114"/>
      <c r="AIK57" s="114"/>
      <c r="AIL57" s="114"/>
      <c r="AIM57" s="114"/>
      <c r="AIN57" s="114"/>
      <c r="AIO57" s="114"/>
      <c r="AIP57" s="114"/>
      <c r="AIQ57" s="114"/>
      <c r="AIR57" s="114"/>
      <c r="AIS57" s="114"/>
      <c r="AIT57" s="114"/>
      <c r="AIU57" s="114"/>
      <c r="AIV57" s="114"/>
      <c r="AIW57" s="114"/>
      <c r="AIX57" s="114"/>
      <c r="AIY57" s="114"/>
      <c r="AIZ57" s="114"/>
      <c r="AJA57" s="114"/>
      <c r="AJB57" s="114"/>
      <c r="AJC57" s="114"/>
      <c r="AJD57" s="114"/>
      <c r="AJE57" s="114"/>
      <c r="AJF57" s="114"/>
      <c r="AJG57" s="114"/>
      <c r="AJH57" s="114"/>
      <c r="AJI57" s="114"/>
      <c r="AJJ57" s="114"/>
      <c r="AJK57" s="114"/>
      <c r="AJL57" s="114"/>
      <c r="AJM57" s="114"/>
      <c r="AJN57" s="114"/>
      <c r="AJO57" s="114"/>
      <c r="AJP57" s="114"/>
      <c r="AJQ57" s="114"/>
      <c r="AJR57" s="114"/>
      <c r="AJS57" s="114"/>
      <c r="AJT57" s="114"/>
      <c r="AJU57" s="114"/>
      <c r="AJV57" s="114"/>
      <c r="AJW57" s="114"/>
      <c r="AJX57" s="114"/>
      <c r="AJY57" s="114"/>
      <c r="AJZ57" s="114"/>
      <c r="AKA57" s="114"/>
      <c r="AKB57" s="114"/>
      <c r="AKC57" s="114"/>
      <c r="AKD57" s="114"/>
      <c r="AKE57" s="114"/>
      <c r="AKF57" s="114"/>
      <c r="AKG57" s="114"/>
      <c r="AKH57" s="114"/>
      <c r="AKI57" s="114"/>
      <c r="AKJ57" s="114"/>
      <c r="AKK57" s="114"/>
      <c r="AKL57" s="114"/>
      <c r="AKM57" s="114"/>
      <c r="AKN57" s="114"/>
      <c r="AKO57" s="114"/>
      <c r="AKP57" s="114"/>
      <c r="AKQ57" s="114"/>
      <c r="AKR57" s="114"/>
      <c r="AKS57" s="114"/>
      <c r="AKT57" s="114"/>
      <c r="AKU57" s="114"/>
      <c r="AKV57" s="114"/>
      <c r="AKW57" s="114"/>
      <c r="AKX57" s="114"/>
      <c r="AKY57" s="114"/>
      <c r="AKZ57" s="114"/>
      <c r="ALA57" s="114"/>
      <c r="ALB57" s="114"/>
      <c r="ALC57" s="114"/>
      <c r="ALD57" s="114"/>
      <c r="ALE57" s="114"/>
      <c r="ALF57" s="114"/>
      <c r="ALG57" s="114"/>
      <c r="ALH57" s="114"/>
      <c r="ALI57" s="114"/>
      <c r="ALJ57" s="114"/>
      <c r="ALK57" s="114"/>
      <c r="ALL57" s="114"/>
      <c r="ALM57" s="114"/>
      <c r="ALN57" s="114"/>
      <c r="ALO57" s="114"/>
      <c r="ALP57" s="114"/>
      <c r="ALQ57" s="114"/>
      <c r="ALR57" s="114"/>
      <c r="ALS57" s="114"/>
      <c r="ALT57" s="114"/>
      <c r="ALU57" s="114"/>
      <c r="ALV57" s="114"/>
      <c r="ALW57" s="114"/>
      <c r="ALX57" s="114"/>
      <c r="ALY57" s="114"/>
      <c r="ALZ57" s="114"/>
      <c r="AMA57" s="114"/>
      <c r="AMB57" s="114"/>
      <c r="AMC57" s="114"/>
      <c r="AMD57" s="114"/>
      <c r="AME57" s="114"/>
      <c r="AMF57" s="114"/>
      <c r="AMG57" s="114"/>
      <c r="AMH57" s="114"/>
      <c r="AMI57" s="114"/>
      <c r="AMJ57" s="114"/>
      <c r="AMK57" s="114"/>
    </row>
    <row r="58" spans="1:1025" ht="15">
      <c r="A58" s="61"/>
      <c r="B58" s="164">
        <v>21800301</v>
      </c>
      <c r="C58" s="153" t="s">
        <v>744</v>
      </c>
      <c r="D58" s="66" t="s">
        <v>743</v>
      </c>
      <c r="E58" s="1" t="s">
        <v>638</v>
      </c>
      <c r="F58" s="64"/>
      <c r="G58" s="64" t="s">
        <v>639</v>
      </c>
      <c r="H58" s="59" t="s">
        <v>852</v>
      </c>
      <c r="I58" s="60" t="s">
        <v>70</v>
      </c>
      <c r="J58" s="38"/>
      <c r="K58" s="65" t="s">
        <v>63</v>
      </c>
      <c r="L58" s="59" t="s">
        <v>53</v>
      </c>
      <c r="M58" s="38">
        <v>10</v>
      </c>
      <c r="N58" s="38">
        <v>3</v>
      </c>
      <c r="O58" s="38"/>
      <c r="P58" s="38"/>
      <c r="Q58" s="38"/>
    </row>
    <row r="59" spans="1:1025" ht="15">
      <c r="A59" s="61"/>
      <c r="B59" s="164"/>
      <c r="C59" s="142" t="s">
        <v>486</v>
      </c>
      <c r="D59" s="63" t="s">
        <v>485</v>
      </c>
      <c r="E59" s="1" t="s">
        <v>636</v>
      </c>
      <c r="F59" s="64"/>
      <c r="G59" s="64" t="s">
        <v>639</v>
      </c>
      <c r="H59" s="59" t="s">
        <v>57</v>
      </c>
      <c r="I59" s="60" t="s">
        <v>70</v>
      </c>
      <c r="J59" s="38"/>
      <c r="K59" s="65"/>
      <c r="L59" s="59" t="s">
        <v>35</v>
      </c>
      <c r="M59" s="38">
        <v>9</v>
      </c>
      <c r="N59" s="38">
        <v>2</v>
      </c>
      <c r="O59" s="38"/>
      <c r="P59" s="38"/>
      <c r="Q59" s="38"/>
    </row>
    <row r="60" spans="1:1025" ht="15">
      <c r="A60" s="61"/>
      <c r="B60" s="164">
        <v>21823900</v>
      </c>
      <c r="C60" s="153" t="s">
        <v>635</v>
      </c>
      <c r="D60" s="66" t="s">
        <v>616</v>
      </c>
      <c r="E60" s="1" t="s">
        <v>637</v>
      </c>
      <c r="F60" s="64"/>
      <c r="G60" s="64" t="s">
        <v>639</v>
      </c>
      <c r="H60" s="59" t="s">
        <v>49</v>
      </c>
      <c r="I60" s="60" t="s">
        <v>82</v>
      </c>
      <c r="J60" s="38"/>
      <c r="K60" s="65"/>
      <c r="L60" s="59" t="s">
        <v>22</v>
      </c>
      <c r="M60" s="38">
        <v>2</v>
      </c>
      <c r="N60" s="38"/>
      <c r="O60" s="38"/>
      <c r="P60" s="38"/>
      <c r="Q60" s="38"/>
    </row>
    <row r="61" spans="1:1025" ht="15" customHeight="1">
      <c r="A61"/>
      <c r="B61" s="165">
        <v>21900279</v>
      </c>
      <c r="C61" s="142" t="s">
        <v>240</v>
      </c>
      <c r="D61" t="s">
        <v>241</v>
      </c>
      <c r="F61" s="64"/>
      <c r="G61" s="64" t="s">
        <v>321</v>
      </c>
      <c r="H61" s="59" t="s">
        <v>51</v>
      </c>
      <c r="I61" s="60" t="s">
        <v>79</v>
      </c>
      <c r="J61" s="38"/>
      <c r="K61" s="65"/>
      <c r="L61" s="59" t="s">
        <v>50</v>
      </c>
      <c r="M61" s="38">
        <v>16</v>
      </c>
      <c r="N61" s="38"/>
      <c r="O61" s="38"/>
      <c r="P61" s="38"/>
      <c r="Q61" s="38"/>
    </row>
    <row r="62" spans="1:1025" ht="15" customHeight="1">
      <c r="A62" s="61"/>
      <c r="B62" s="163"/>
      <c r="C62" s="142" t="s">
        <v>442</v>
      </c>
      <c r="D62" s="63" t="s">
        <v>441</v>
      </c>
      <c r="E62" s="1" t="s">
        <v>636</v>
      </c>
      <c r="F62" s="64"/>
      <c r="G62" s="64" t="s">
        <v>639</v>
      </c>
      <c r="H62" s="59" t="s">
        <v>45</v>
      </c>
      <c r="I62" s="60" t="s">
        <v>70</v>
      </c>
      <c r="J62" s="38"/>
      <c r="K62" s="65"/>
      <c r="L62" s="59" t="s">
        <v>41</v>
      </c>
      <c r="M62" s="38">
        <v>4</v>
      </c>
      <c r="N62" s="38">
        <v>4</v>
      </c>
      <c r="O62" s="38"/>
      <c r="P62" s="38"/>
      <c r="Q62" s="38"/>
    </row>
    <row r="63" spans="1:1025" ht="15" customHeight="1">
      <c r="A63" s="61"/>
      <c r="B63" s="164"/>
      <c r="C63" s="142" t="s">
        <v>379</v>
      </c>
      <c r="D63" s="66" t="s">
        <v>378</v>
      </c>
      <c r="E63" s="1" t="s">
        <v>637</v>
      </c>
      <c r="F63" s="64"/>
      <c r="G63" s="64" t="s">
        <v>639</v>
      </c>
      <c r="H63" s="59" t="s">
        <v>51</v>
      </c>
      <c r="I63" s="60"/>
      <c r="J63" s="38"/>
      <c r="K63" s="65"/>
      <c r="L63" s="59" t="s">
        <v>50</v>
      </c>
      <c r="M63" s="38">
        <v>16</v>
      </c>
      <c r="N63" s="38"/>
      <c r="O63" s="38"/>
      <c r="P63" s="38"/>
      <c r="Q63" s="38"/>
    </row>
    <row r="64" spans="1:1025" ht="15">
      <c r="A64"/>
      <c r="B64" s="165">
        <v>21900737</v>
      </c>
      <c r="C64" s="142" t="s">
        <v>199</v>
      </c>
      <c r="D64" t="s">
        <v>200</v>
      </c>
      <c r="E64" s="64"/>
      <c r="F64" s="64"/>
      <c r="G64" s="64" t="s">
        <v>237</v>
      </c>
      <c r="H64" s="59"/>
      <c r="I64" s="60"/>
      <c r="J64" s="38"/>
      <c r="K64" s="65"/>
      <c r="L64" s="59" t="s">
        <v>47</v>
      </c>
      <c r="M64" s="38"/>
      <c r="N64" s="38"/>
      <c r="O64" s="38"/>
      <c r="P64" s="38"/>
      <c r="Q64" s="38"/>
    </row>
    <row r="65" spans="1:17" ht="15">
      <c r="A65" s="67"/>
      <c r="B65" s="167">
        <v>21910477</v>
      </c>
      <c r="C65" s="142" t="s">
        <v>818</v>
      </c>
      <c r="D65" s="76" t="s">
        <v>773</v>
      </c>
      <c r="F65" s="64"/>
      <c r="G65" s="64" t="s">
        <v>819</v>
      </c>
      <c r="H65" s="59" t="s">
        <v>43</v>
      </c>
      <c r="I65" s="60" t="s">
        <v>77</v>
      </c>
      <c r="J65" s="38"/>
      <c r="L65" s="1" t="s">
        <v>56</v>
      </c>
      <c r="M65" s="38">
        <v>20</v>
      </c>
      <c r="N65" s="38"/>
      <c r="O65" s="38">
        <v>8</v>
      </c>
      <c r="P65" s="38"/>
      <c r="Q65" s="38"/>
    </row>
    <row r="66" spans="1:17" ht="15" customHeight="1">
      <c r="A66" s="61"/>
      <c r="B66" s="163">
        <v>21906923</v>
      </c>
      <c r="C66" s="142" t="s">
        <v>450</v>
      </c>
      <c r="D66" s="63" t="s">
        <v>449</v>
      </c>
      <c r="E66" s="1" t="s">
        <v>638</v>
      </c>
      <c r="F66" s="64"/>
      <c r="G66" s="64" t="s">
        <v>639</v>
      </c>
      <c r="H66" s="59" t="s">
        <v>852</v>
      </c>
      <c r="I66" s="60" t="s">
        <v>70</v>
      </c>
      <c r="J66" s="38"/>
      <c r="K66" s="65" t="s">
        <v>63</v>
      </c>
      <c r="L66" s="59" t="s">
        <v>53</v>
      </c>
      <c r="M66" s="38">
        <v>10</v>
      </c>
      <c r="N66" s="38">
        <v>3</v>
      </c>
      <c r="O66" s="38"/>
      <c r="P66" s="38"/>
      <c r="Q66" s="38"/>
    </row>
    <row r="67" spans="1:17" ht="15" customHeight="1">
      <c r="A67" s="61"/>
      <c r="B67" s="163">
        <v>21908795</v>
      </c>
      <c r="C67" s="153" t="s">
        <v>723</v>
      </c>
      <c r="D67" s="63" t="s">
        <v>722</v>
      </c>
      <c r="E67" s="1" t="s">
        <v>636</v>
      </c>
      <c r="F67" s="64"/>
      <c r="G67" s="64" t="s">
        <v>639</v>
      </c>
      <c r="H67" s="59" t="s">
        <v>45</v>
      </c>
      <c r="I67" s="60" t="s">
        <v>79</v>
      </c>
      <c r="J67" s="53"/>
      <c r="K67" s="65"/>
      <c r="L67" s="59" t="s">
        <v>41</v>
      </c>
      <c r="M67" s="53">
        <v>3</v>
      </c>
      <c r="N67" s="53"/>
      <c r="O67" s="38"/>
      <c r="P67" s="38"/>
      <c r="Q67" s="38"/>
    </row>
    <row r="68" spans="1:17" ht="15">
      <c r="A68" s="67"/>
      <c r="B68" s="167">
        <v>21817951</v>
      </c>
      <c r="C68" s="142" t="s">
        <v>386</v>
      </c>
      <c r="D68" s="76" t="s">
        <v>385</v>
      </c>
      <c r="E68" s="1" t="s">
        <v>637</v>
      </c>
      <c r="F68" s="64"/>
      <c r="G68" s="64" t="s">
        <v>639</v>
      </c>
      <c r="H68" s="59" t="s">
        <v>61</v>
      </c>
      <c r="I68" s="60" t="s">
        <v>82</v>
      </c>
      <c r="J68" s="38"/>
      <c r="L68" s="1" t="s">
        <v>59</v>
      </c>
      <c r="M68" s="38">
        <v>18</v>
      </c>
      <c r="N68" s="38"/>
      <c r="O68" s="38"/>
      <c r="P68" s="38"/>
      <c r="Q68" s="38"/>
    </row>
    <row r="69" spans="1:17" ht="15" customHeight="1">
      <c r="A69" s="61"/>
      <c r="B69" s="66">
        <v>21800727</v>
      </c>
      <c r="C69" s="153" t="s">
        <v>591</v>
      </c>
      <c r="D69" s="63" t="s">
        <v>198</v>
      </c>
      <c r="E69" s="1" t="s">
        <v>637</v>
      </c>
      <c r="F69" s="64"/>
      <c r="G69" s="64" t="s">
        <v>639</v>
      </c>
      <c r="H69" s="59" t="s">
        <v>45</v>
      </c>
      <c r="I69" s="60"/>
      <c r="J69" s="38"/>
      <c r="K69" s="65"/>
      <c r="L69" s="59" t="s">
        <v>29</v>
      </c>
      <c r="M69" s="38">
        <v>8</v>
      </c>
      <c r="N69" s="38"/>
      <c r="O69" s="38"/>
      <c r="P69" s="38"/>
      <c r="Q69" s="38"/>
    </row>
    <row r="70" spans="1:17" ht="15" customHeight="1">
      <c r="A70" s="61"/>
      <c r="B70" s="164">
        <v>21909964</v>
      </c>
      <c r="C70" s="145" t="s">
        <v>806</v>
      </c>
      <c r="D70" s="66" t="s">
        <v>807</v>
      </c>
      <c r="E70" s="1" t="s">
        <v>636</v>
      </c>
      <c r="F70" s="64"/>
      <c r="G70" s="64" t="s">
        <v>639</v>
      </c>
      <c r="H70" s="59" t="s">
        <v>49</v>
      </c>
      <c r="I70" s="60" t="s">
        <v>83</v>
      </c>
      <c r="J70" s="38"/>
      <c r="K70" s="65"/>
      <c r="L70" s="59" t="s">
        <v>22</v>
      </c>
      <c r="M70" s="38">
        <v>2</v>
      </c>
      <c r="N70" s="38"/>
      <c r="O70" s="38"/>
      <c r="P70" s="38"/>
      <c r="Q70" s="38"/>
    </row>
    <row r="71" spans="1:17" ht="15" customHeight="1">
      <c r="A71" s="61"/>
      <c r="B71" s="163"/>
      <c r="C71" s="142" t="s">
        <v>410</v>
      </c>
      <c r="D71" s="63" t="s">
        <v>409</v>
      </c>
      <c r="E71" s="1" t="s">
        <v>636</v>
      </c>
      <c r="F71" s="64"/>
      <c r="G71" s="64" t="s">
        <v>639</v>
      </c>
      <c r="H71" s="59" t="s">
        <v>45</v>
      </c>
      <c r="I71" s="60" t="s">
        <v>79</v>
      </c>
      <c r="J71" s="38"/>
      <c r="K71" s="65"/>
      <c r="L71" s="59" t="s">
        <v>29</v>
      </c>
      <c r="M71" s="38">
        <v>7</v>
      </c>
      <c r="N71" s="38"/>
      <c r="O71" s="38"/>
      <c r="P71" s="38"/>
      <c r="Q71" s="38"/>
    </row>
    <row r="72" spans="1:17" ht="15">
      <c r="A72" s="61"/>
      <c r="B72" s="163">
        <v>21808425</v>
      </c>
      <c r="C72" s="142" t="s">
        <v>324</v>
      </c>
      <c r="D72" s="63" t="s">
        <v>323</v>
      </c>
      <c r="E72" s="1" t="s">
        <v>637</v>
      </c>
      <c r="F72" s="64"/>
      <c r="G72" s="64" t="s">
        <v>639</v>
      </c>
      <c r="H72" s="59" t="s">
        <v>45</v>
      </c>
      <c r="I72" s="60"/>
      <c r="J72" s="38" t="s">
        <v>640</v>
      </c>
      <c r="K72" s="65"/>
      <c r="L72" s="59" t="s">
        <v>44</v>
      </c>
      <c r="M72" s="38">
        <v>11</v>
      </c>
      <c r="N72" s="38"/>
      <c r="O72" s="38"/>
      <c r="P72" s="38"/>
      <c r="Q72" s="38"/>
    </row>
    <row r="73" spans="1:17" ht="15" customHeight="1">
      <c r="A73" s="61"/>
      <c r="B73" s="163"/>
      <c r="C73" s="142" t="s">
        <v>366</v>
      </c>
      <c r="D73" s="63" t="s">
        <v>365</v>
      </c>
      <c r="E73" s="1" t="s">
        <v>636</v>
      </c>
      <c r="F73" s="64"/>
      <c r="G73" s="64" t="s">
        <v>639</v>
      </c>
      <c r="H73" s="59" t="s">
        <v>57</v>
      </c>
      <c r="I73" s="60" t="s">
        <v>82</v>
      </c>
      <c r="J73" s="38"/>
      <c r="K73" s="65"/>
      <c r="L73" s="59" t="s">
        <v>35</v>
      </c>
      <c r="M73" s="38">
        <v>21</v>
      </c>
      <c r="N73" s="38"/>
      <c r="O73" s="38"/>
      <c r="P73" s="38"/>
      <c r="Q73" s="38"/>
    </row>
    <row r="74" spans="1:17" ht="15" customHeight="1">
      <c r="A74"/>
      <c r="B74" s="165">
        <v>21905904</v>
      </c>
      <c r="C74" s="142" t="s">
        <v>650</v>
      </c>
      <c r="D74" t="s">
        <v>651</v>
      </c>
      <c r="E74"/>
      <c r="F74"/>
      <c r="G74" s="99" t="s">
        <v>689</v>
      </c>
      <c r="H74" s="100"/>
      <c r="I74" s="104"/>
      <c r="J74" s="99"/>
      <c r="K74" s="99"/>
      <c r="L74" s="104" t="s">
        <v>32</v>
      </c>
      <c r="M74" s="99"/>
      <c r="N74" s="104">
        <v>1</v>
      </c>
      <c r="O74" s="99"/>
      <c r="P74" s="99"/>
      <c r="Q74" s="99"/>
    </row>
    <row r="75" spans="1:17" ht="15" customHeight="1">
      <c r="A75" s="61"/>
      <c r="B75" s="164">
        <v>21902551</v>
      </c>
      <c r="C75" s="154" t="s">
        <v>107</v>
      </c>
      <c r="D75" s="63" t="s">
        <v>108</v>
      </c>
      <c r="E75" s="64"/>
      <c r="F75" s="64"/>
      <c r="G75" s="64" t="s">
        <v>106</v>
      </c>
      <c r="H75" s="59" t="s">
        <v>43</v>
      </c>
      <c r="I75" s="60" t="s">
        <v>70</v>
      </c>
      <c r="J75" s="38"/>
      <c r="K75" s="40"/>
      <c r="L75" s="59" t="s">
        <v>41</v>
      </c>
      <c r="M75" s="38">
        <v>4</v>
      </c>
      <c r="N75" s="38">
        <v>1</v>
      </c>
      <c r="O75" s="38"/>
      <c r="P75" s="38"/>
      <c r="Q75" s="38"/>
    </row>
    <row r="76" spans="1:17" ht="15">
      <c r="A76" s="61"/>
      <c r="B76" s="163">
        <v>21707118</v>
      </c>
      <c r="C76" s="154" t="s">
        <v>784</v>
      </c>
      <c r="D76" s="63" t="s">
        <v>791</v>
      </c>
      <c r="E76" s="1" t="s">
        <v>637</v>
      </c>
      <c r="F76" s="64"/>
      <c r="G76" s="64" t="s">
        <v>639</v>
      </c>
      <c r="H76" s="59" t="s">
        <v>43</v>
      </c>
      <c r="I76" s="60"/>
      <c r="J76" s="38"/>
      <c r="L76" s="1" t="s">
        <v>59</v>
      </c>
      <c r="M76" s="38"/>
      <c r="N76" s="38"/>
      <c r="O76" s="38"/>
      <c r="P76" s="38"/>
      <c r="Q76" s="38"/>
    </row>
    <row r="77" spans="1:17" ht="15" customHeight="1">
      <c r="A77" s="61"/>
      <c r="B77" s="163"/>
      <c r="C77" s="142" t="s">
        <v>504</v>
      </c>
      <c r="D77" s="63" t="s">
        <v>392</v>
      </c>
      <c r="E77" s="1" t="s">
        <v>636</v>
      </c>
      <c r="F77" s="64"/>
      <c r="G77" s="64" t="s">
        <v>639</v>
      </c>
      <c r="H77" s="59" t="s">
        <v>54</v>
      </c>
      <c r="I77" s="60" t="s">
        <v>82</v>
      </c>
      <c r="J77" s="53"/>
      <c r="K77" s="65"/>
      <c r="L77" s="59" t="s">
        <v>35</v>
      </c>
      <c r="M77" s="53">
        <v>9</v>
      </c>
      <c r="N77" s="53"/>
      <c r="O77" s="38"/>
      <c r="P77" s="38"/>
      <c r="Q77" s="38"/>
    </row>
    <row r="78" spans="1:17" ht="15" customHeight="1">
      <c r="A78" s="61"/>
      <c r="B78" s="164">
        <v>21810240</v>
      </c>
      <c r="C78" s="153" t="s">
        <v>746</v>
      </c>
      <c r="D78" s="69" t="s">
        <v>745</v>
      </c>
      <c r="E78" s="1" t="s">
        <v>637</v>
      </c>
      <c r="F78" s="64"/>
      <c r="G78" s="64" t="s">
        <v>639</v>
      </c>
      <c r="H78" s="59" t="s">
        <v>45</v>
      </c>
      <c r="I78" s="60"/>
      <c r="J78" s="38"/>
      <c r="K78" s="65"/>
      <c r="L78" s="59" t="s">
        <v>44</v>
      </c>
      <c r="M78" s="38">
        <v>11</v>
      </c>
      <c r="N78" s="38"/>
      <c r="O78" s="38"/>
      <c r="P78" s="38"/>
      <c r="Q78" s="38"/>
    </row>
    <row r="79" spans="1:17">
      <c r="A79"/>
      <c r="B79" s="165">
        <v>21909576</v>
      </c>
      <c r="C79" s="142" t="s">
        <v>652</v>
      </c>
      <c r="D79" t="s">
        <v>653</v>
      </c>
      <c r="E79"/>
      <c r="F79"/>
      <c r="G79" s="99" t="s">
        <v>689</v>
      </c>
      <c r="H79" s="100"/>
      <c r="I79" s="104" t="s">
        <v>70</v>
      </c>
      <c r="J79" s="99"/>
      <c r="K79" s="99"/>
      <c r="L79" s="104" t="s">
        <v>32</v>
      </c>
      <c r="M79" s="99"/>
      <c r="N79" s="104">
        <v>1</v>
      </c>
      <c r="O79" s="99"/>
      <c r="P79" s="99"/>
      <c r="Q79" s="99"/>
    </row>
    <row r="80" spans="1:17" ht="15" customHeight="1">
      <c r="A80"/>
      <c r="B80" s="165">
        <v>21909053</v>
      </c>
      <c r="C80" s="142" t="s">
        <v>242</v>
      </c>
      <c r="D80" t="s">
        <v>243</v>
      </c>
      <c r="F80" s="64"/>
      <c r="G80" s="64" t="s">
        <v>321</v>
      </c>
      <c r="H80" s="59" t="s">
        <v>51</v>
      </c>
      <c r="I80" s="60" t="s">
        <v>70</v>
      </c>
      <c r="J80" s="38"/>
      <c r="K80" s="65"/>
      <c r="L80" s="59" t="s">
        <v>50</v>
      </c>
      <c r="M80" s="38">
        <v>16</v>
      </c>
      <c r="N80" s="38">
        <v>4</v>
      </c>
      <c r="O80" s="38"/>
      <c r="P80" s="38"/>
      <c r="Q80" s="38"/>
    </row>
    <row r="81" spans="1:1025" ht="15" customHeight="1">
      <c r="A81" s="61"/>
      <c r="B81" s="163"/>
      <c r="C81" s="142" t="s">
        <v>412</v>
      </c>
      <c r="D81" s="63" t="s">
        <v>411</v>
      </c>
      <c r="E81" s="1" t="s">
        <v>636</v>
      </c>
      <c r="F81" s="64"/>
      <c r="G81" s="64" t="s">
        <v>639</v>
      </c>
      <c r="H81" s="59" t="s">
        <v>45</v>
      </c>
      <c r="I81" s="60" t="s">
        <v>79</v>
      </c>
      <c r="J81" s="38"/>
      <c r="K81" s="65"/>
      <c r="L81" s="59" t="s">
        <v>29</v>
      </c>
      <c r="M81" s="38">
        <v>8</v>
      </c>
      <c r="N81" s="38"/>
      <c r="O81" s="38"/>
      <c r="P81" s="38"/>
      <c r="Q81" s="38"/>
    </row>
    <row r="82" spans="1:1025" ht="15" customHeight="1">
      <c r="A82"/>
      <c r="B82" s="165">
        <v>21909241</v>
      </c>
      <c r="C82" s="142" t="s">
        <v>201</v>
      </c>
      <c r="D82" t="s">
        <v>202</v>
      </c>
      <c r="E82" s="64"/>
      <c r="F82" s="64"/>
      <c r="G82" s="64" t="s">
        <v>237</v>
      </c>
      <c r="H82" s="59"/>
      <c r="I82" s="60"/>
      <c r="J82" s="38"/>
      <c r="K82" s="65"/>
      <c r="L82" s="59" t="s">
        <v>47</v>
      </c>
      <c r="M82" s="38"/>
      <c r="N82" s="38"/>
      <c r="O82" s="38"/>
      <c r="P82" s="38"/>
      <c r="Q82" s="38"/>
    </row>
    <row r="83" spans="1:1025" ht="15">
      <c r="A83" s="61"/>
      <c r="B83" s="66">
        <v>21808620</v>
      </c>
      <c r="C83" s="142" t="s">
        <v>700</v>
      </c>
      <c r="D83" s="1" t="s">
        <v>699</v>
      </c>
      <c r="E83" s="1" t="s">
        <v>637</v>
      </c>
      <c r="F83" s="64"/>
      <c r="G83" s="64" t="s">
        <v>639</v>
      </c>
      <c r="H83" s="59" t="s">
        <v>49</v>
      </c>
      <c r="I83" s="60" t="s">
        <v>70</v>
      </c>
      <c r="J83" s="38"/>
      <c r="K83" s="65"/>
      <c r="L83" s="59" t="s">
        <v>22</v>
      </c>
      <c r="M83" s="38">
        <v>1</v>
      </c>
      <c r="N83" s="38">
        <v>3</v>
      </c>
      <c r="O83" s="38"/>
      <c r="P83" s="38"/>
      <c r="Q83" s="38"/>
    </row>
    <row r="84" spans="1:1025" ht="15">
      <c r="A84" s="61"/>
      <c r="B84" s="62">
        <v>21701926</v>
      </c>
      <c r="C84" s="146" t="s">
        <v>847</v>
      </c>
      <c r="D84" s="63" t="s">
        <v>848</v>
      </c>
      <c r="E84" s="1" t="s">
        <v>637</v>
      </c>
      <c r="F84" s="64"/>
      <c r="G84" s="64" t="s">
        <v>639</v>
      </c>
      <c r="H84" s="59" t="s">
        <v>43</v>
      </c>
      <c r="I84" s="60" t="s">
        <v>82</v>
      </c>
      <c r="J84" s="38"/>
      <c r="K84" s="65"/>
      <c r="L84" s="59" t="s">
        <v>59</v>
      </c>
      <c r="M84" s="38">
        <v>18</v>
      </c>
      <c r="N84" s="38"/>
      <c r="O84" s="38"/>
      <c r="P84" s="38"/>
      <c r="Q84" s="38"/>
    </row>
    <row r="85" spans="1:1025">
      <c r="A85"/>
      <c r="B85" s="165">
        <v>21908914</v>
      </c>
      <c r="C85" s="142" t="s">
        <v>654</v>
      </c>
      <c r="D85" t="s">
        <v>655</v>
      </c>
      <c r="E85"/>
      <c r="F85"/>
      <c r="G85" s="99" t="s">
        <v>689</v>
      </c>
      <c r="H85" s="100"/>
      <c r="I85" s="104" t="s">
        <v>70</v>
      </c>
      <c r="J85" s="99"/>
      <c r="K85" s="99"/>
      <c r="L85" s="104" t="s">
        <v>32</v>
      </c>
      <c r="M85" s="99"/>
      <c r="N85" s="104">
        <v>1</v>
      </c>
      <c r="O85" s="99"/>
      <c r="P85" s="99"/>
      <c r="Q85" s="99"/>
    </row>
    <row r="86" spans="1:1025" ht="15" customHeight="1">
      <c r="A86" s="61"/>
      <c r="B86" s="163"/>
      <c r="C86" s="142" t="s">
        <v>429</v>
      </c>
      <c r="D86" s="63" t="s">
        <v>198</v>
      </c>
      <c r="E86" s="1" t="s">
        <v>636</v>
      </c>
      <c r="F86" s="64"/>
      <c r="G86" s="64" t="s">
        <v>639</v>
      </c>
      <c r="H86" s="59" t="s">
        <v>54</v>
      </c>
      <c r="I86" s="60" t="s">
        <v>70</v>
      </c>
      <c r="J86" s="38"/>
      <c r="L86" s="1" t="s">
        <v>44</v>
      </c>
      <c r="M86" s="38">
        <v>11</v>
      </c>
      <c r="N86" s="38">
        <v>2</v>
      </c>
      <c r="O86" s="38"/>
      <c r="P86" s="38"/>
      <c r="Q86" s="38"/>
    </row>
    <row r="87" spans="1:1025" ht="15" customHeight="1">
      <c r="A87" s="61"/>
      <c r="B87" s="164"/>
      <c r="C87" s="153" t="s">
        <v>368</v>
      </c>
      <c r="D87" s="63" t="s">
        <v>367</v>
      </c>
      <c r="E87" s="1" t="s">
        <v>636</v>
      </c>
      <c r="F87" s="64"/>
      <c r="G87" s="64" t="s">
        <v>639</v>
      </c>
      <c r="H87" s="59" t="s">
        <v>45</v>
      </c>
      <c r="I87" s="60" t="s">
        <v>70</v>
      </c>
      <c r="J87" s="53"/>
      <c r="K87" s="65"/>
      <c r="L87" s="59" t="s">
        <v>29</v>
      </c>
      <c r="M87" s="38">
        <v>7</v>
      </c>
      <c r="N87" s="53">
        <v>1</v>
      </c>
      <c r="O87" s="38"/>
      <c r="P87" s="38"/>
      <c r="Q87" s="38"/>
    </row>
    <row r="88" spans="1:1025" ht="15" customHeight="1">
      <c r="A88" s="61"/>
      <c r="B88" s="164">
        <v>21903251</v>
      </c>
      <c r="C88" s="154" t="s">
        <v>109</v>
      </c>
      <c r="D88" s="63" t="s">
        <v>110</v>
      </c>
      <c r="E88" s="64"/>
      <c r="F88" s="64"/>
      <c r="G88" s="64" t="s">
        <v>106</v>
      </c>
      <c r="H88" s="59" t="s">
        <v>43</v>
      </c>
      <c r="I88" s="60" t="s">
        <v>84</v>
      </c>
      <c r="J88" s="38"/>
      <c r="K88" s="40"/>
      <c r="L88" s="59" t="s">
        <v>56</v>
      </c>
      <c r="M88" s="38">
        <v>19</v>
      </c>
      <c r="N88" s="38"/>
      <c r="O88" s="38"/>
      <c r="P88" s="38"/>
      <c r="Q88" s="38"/>
    </row>
    <row r="89" spans="1:1025" ht="15" customHeight="1">
      <c r="A89"/>
      <c r="B89" s="165">
        <v>21900173</v>
      </c>
      <c r="C89" s="142" t="s">
        <v>656</v>
      </c>
      <c r="D89" t="s">
        <v>657</v>
      </c>
      <c r="E89"/>
      <c r="F89"/>
      <c r="G89" s="99" t="s">
        <v>689</v>
      </c>
      <c r="H89" s="100"/>
      <c r="I89" s="104" t="s">
        <v>70</v>
      </c>
      <c r="J89" s="99"/>
      <c r="K89" s="99"/>
      <c r="L89" s="104" t="s">
        <v>32</v>
      </c>
      <c r="M89" s="99"/>
      <c r="N89" s="104">
        <v>4</v>
      </c>
      <c r="O89" s="99"/>
      <c r="P89" s="99"/>
      <c r="Q89" s="99"/>
    </row>
    <row r="90" spans="1:1025" ht="15" customHeight="1">
      <c r="A90"/>
      <c r="B90" s="165">
        <v>21906509</v>
      </c>
      <c r="C90" s="142" t="s">
        <v>244</v>
      </c>
      <c r="D90" t="s">
        <v>245</v>
      </c>
      <c r="F90" s="64"/>
      <c r="G90" s="64" t="s">
        <v>321</v>
      </c>
      <c r="H90" s="59" t="s">
        <v>51</v>
      </c>
      <c r="I90" s="60" t="s">
        <v>77</v>
      </c>
      <c r="J90" s="53"/>
      <c r="K90" s="65"/>
      <c r="L90" s="59" t="s">
        <v>34</v>
      </c>
      <c r="M90" s="53">
        <v>13</v>
      </c>
      <c r="N90" s="53"/>
      <c r="O90" s="38">
        <v>3</v>
      </c>
      <c r="P90" s="38"/>
      <c r="Q90" s="38"/>
    </row>
    <row r="91" spans="1:1025" ht="15" customHeight="1">
      <c r="A91" s="61"/>
      <c r="B91" s="164"/>
      <c r="C91" s="142" t="s">
        <v>501</v>
      </c>
      <c r="D91" s="66" t="s">
        <v>328</v>
      </c>
      <c r="E91" s="1" t="s">
        <v>636</v>
      </c>
      <c r="F91" s="64"/>
      <c r="G91" s="64" t="s">
        <v>639</v>
      </c>
      <c r="H91" s="59" t="s">
        <v>45</v>
      </c>
      <c r="I91" s="60" t="s">
        <v>83</v>
      </c>
      <c r="J91" s="38"/>
      <c r="K91" s="65"/>
      <c r="L91" s="59" t="s">
        <v>29</v>
      </c>
      <c r="M91" s="38">
        <v>8</v>
      </c>
      <c r="N91" s="38"/>
      <c r="O91" s="38"/>
      <c r="P91" s="38"/>
      <c r="Q91" s="38"/>
    </row>
    <row r="92" spans="1:1025" s="136" customFormat="1" ht="15" customHeight="1">
      <c r="A92" s="61"/>
      <c r="B92" s="66">
        <v>21815486</v>
      </c>
      <c r="C92" s="153" t="s">
        <v>627</v>
      </c>
      <c r="D92" s="63" t="s">
        <v>626</v>
      </c>
      <c r="E92" s="1" t="s">
        <v>636</v>
      </c>
      <c r="F92" s="64"/>
      <c r="G92" s="64" t="s">
        <v>639</v>
      </c>
      <c r="H92" s="59" t="s">
        <v>57</v>
      </c>
      <c r="I92" s="60" t="s">
        <v>82</v>
      </c>
      <c r="J92" s="38"/>
      <c r="K92" s="65"/>
      <c r="L92" s="59" t="s">
        <v>44</v>
      </c>
      <c r="M92" s="38">
        <v>14</v>
      </c>
      <c r="N92" s="38"/>
      <c r="O92" s="38"/>
      <c r="P92" s="38"/>
      <c r="Q92" s="38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  <c r="BR92" s="129"/>
      <c r="BS92" s="129"/>
      <c r="BT92" s="129"/>
      <c r="BU92" s="129"/>
      <c r="BV92" s="129"/>
      <c r="BW92" s="129"/>
      <c r="BX92" s="129"/>
      <c r="BY92" s="129"/>
      <c r="BZ92" s="129"/>
      <c r="CA92" s="129"/>
      <c r="CB92" s="129"/>
      <c r="CC92" s="129"/>
      <c r="CD92" s="129"/>
      <c r="CE92" s="129"/>
      <c r="CF92" s="129"/>
      <c r="CG92" s="129"/>
      <c r="CH92" s="129"/>
      <c r="CI92" s="129"/>
      <c r="CJ92" s="129"/>
      <c r="CK92" s="129"/>
      <c r="CL92" s="129"/>
      <c r="CM92" s="129"/>
      <c r="CN92" s="129"/>
      <c r="CO92" s="129"/>
      <c r="CP92" s="129"/>
      <c r="CQ92" s="129"/>
      <c r="CR92" s="129"/>
      <c r="CS92" s="129"/>
      <c r="CT92" s="129"/>
      <c r="CU92" s="129"/>
      <c r="CV92" s="129"/>
      <c r="CW92" s="129"/>
      <c r="CX92" s="129"/>
      <c r="CY92" s="129"/>
      <c r="CZ92" s="129"/>
      <c r="DA92" s="129"/>
      <c r="DB92" s="129"/>
      <c r="DC92" s="129"/>
      <c r="DD92" s="129"/>
      <c r="DE92" s="129"/>
      <c r="DF92" s="129"/>
      <c r="DG92" s="129"/>
      <c r="DH92" s="129"/>
      <c r="DI92" s="129"/>
      <c r="DJ92" s="129"/>
      <c r="DK92" s="129"/>
      <c r="DL92" s="129"/>
      <c r="DM92" s="129"/>
      <c r="DN92" s="129"/>
      <c r="DO92" s="129"/>
      <c r="DP92" s="129"/>
      <c r="DQ92" s="129"/>
      <c r="DR92" s="129"/>
      <c r="DS92" s="129"/>
      <c r="DT92" s="129"/>
      <c r="DU92" s="129"/>
      <c r="DV92" s="129"/>
      <c r="DW92" s="129"/>
      <c r="DX92" s="129"/>
      <c r="DY92" s="129"/>
      <c r="DZ92" s="129"/>
      <c r="EA92" s="129"/>
      <c r="EB92" s="129"/>
      <c r="EC92" s="129"/>
      <c r="ED92" s="129"/>
      <c r="EE92" s="129"/>
      <c r="EF92" s="129"/>
      <c r="EG92" s="129"/>
      <c r="EH92" s="129"/>
      <c r="EI92" s="129"/>
      <c r="EJ92" s="129"/>
      <c r="EK92" s="129"/>
      <c r="EL92" s="129"/>
      <c r="EM92" s="129"/>
      <c r="EN92" s="129"/>
      <c r="EO92" s="129"/>
      <c r="EP92" s="129"/>
      <c r="EQ92" s="129"/>
      <c r="ER92" s="129"/>
      <c r="ES92" s="129"/>
      <c r="ET92" s="129"/>
      <c r="EU92" s="129"/>
      <c r="EV92" s="129"/>
      <c r="EW92" s="129"/>
      <c r="EX92" s="129"/>
      <c r="EY92" s="129"/>
      <c r="EZ92" s="129"/>
      <c r="FA92" s="129"/>
      <c r="FB92" s="129"/>
      <c r="FC92" s="129"/>
      <c r="FD92" s="129"/>
      <c r="FE92" s="129"/>
      <c r="FF92" s="129"/>
      <c r="FG92" s="129"/>
      <c r="FH92" s="129"/>
      <c r="FI92" s="129"/>
      <c r="FJ92" s="129"/>
      <c r="FK92" s="129"/>
      <c r="FL92" s="129"/>
      <c r="FM92" s="129"/>
      <c r="FN92" s="129"/>
      <c r="FO92" s="129"/>
      <c r="FP92" s="129"/>
      <c r="FQ92" s="129"/>
      <c r="FR92" s="129"/>
      <c r="FS92" s="129"/>
      <c r="FT92" s="129"/>
      <c r="FU92" s="129"/>
      <c r="FV92" s="129"/>
      <c r="FW92" s="129"/>
      <c r="FX92" s="129"/>
      <c r="FY92" s="129"/>
      <c r="FZ92" s="129"/>
      <c r="GA92" s="129"/>
      <c r="GB92" s="129"/>
      <c r="GC92" s="129"/>
      <c r="GD92" s="129"/>
      <c r="GE92" s="129"/>
      <c r="GF92" s="129"/>
      <c r="GG92" s="129"/>
      <c r="GH92" s="129"/>
      <c r="GI92" s="129"/>
      <c r="GJ92" s="129"/>
      <c r="GK92" s="129"/>
      <c r="GL92" s="129"/>
      <c r="GM92" s="129"/>
      <c r="GN92" s="129"/>
      <c r="GO92" s="129"/>
      <c r="GP92" s="129"/>
      <c r="GQ92" s="129"/>
      <c r="GR92" s="129"/>
      <c r="GS92" s="129"/>
      <c r="GT92" s="129"/>
      <c r="GU92" s="129"/>
      <c r="GV92" s="129"/>
      <c r="GW92" s="129"/>
      <c r="GX92" s="129"/>
      <c r="GY92" s="129"/>
      <c r="GZ92" s="129"/>
      <c r="HA92" s="129"/>
      <c r="HB92" s="129"/>
      <c r="HC92" s="129"/>
      <c r="HD92" s="129"/>
      <c r="HE92" s="129"/>
      <c r="HF92" s="129"/>
      <c r="HG92" s="129"/>
      <c r="HH92" s="129"/>
      <c r="HI92" s="129"/>
      <c r="HJ92" s="129"/>
      <c r="HK92" s="129"/>
      <c r="HL92" s="129"/>
      <c r="HM92" s="129"/>
      <c r="HN92" s="129"/>
      <c r="HO92" s="129"/>
      <c r="HP92" s="129"/>
      <c r="HQ92" s="129"/>
      <c r="HR92" s="129"/>
      <c r="HS92" s="129"/>
      <c r="HT92" s="129"/>
      <c r="HU92" s="129"/>
      <c r="HV92" s="129"/>
      <c r="HW92" s="129"/>
      <c r="HX92" s="129"/>
      <c r="HY92" s="129"/>
      <c r="HZ92" s="129"/>
      <c r="IA92" s="129"/>
      <c r="IB92" s="129"/>
      <c r="IC92" s="129"/>
      <c r="ID92" s="129"/>
      <c r="IE92" s="129"/>
      <c r="IF92" s="129"/>
      <c r="IG92" s="129"/>
      <c r="IH92" s="129"/>
      <c r="II92" s="129"/>
      <c r="IJ92" s="129"/>
      <c r="IK92" s="129"/>
      <c r="IL92" s="129"/>
      <c r="IM92" s="129"/>
      <c r="IN92" s="129"/>
      <c r="IO92" s="129"/>
      <c r="IP92" s="129"/>
      <c r="IQ92" s="129"/>
      <c r="IR92" s="129"/>
      <c r="IS92" s="129"/>
      <c r="IT92" s="129"/>
      <c r="IU92" s="129"/>
      <c r="IV92" s="129"/>
      <c r="IW92" s="129"/>
      <c r="IX92" s="129"/>
      <c r="IY92" s="129"/>
      <c r="IZ92" s="129"/>
      <c r="JA92" s="129"/>
      <c r="JB92" s="129"/>
      <c r="JC92" s="129"/>
      <c r="JD92" s="129"/>
      <c r="JE92" s="129"/>
      <c r="JF92" s="129"/>
      <c r="JG92" s="129"/>
      <c r="JH92" s="129"/>
      <c r="JI92" s="129"/>
      <c r="JJ92" s="129"/>
      <c r="JK92" s="129"/>
      <c r="JL92" s="129"/>
      <c r="JM92" s="129"/>
      <c r="JN92" s="129"/>
      <c r="JO92" s="129"/>
      <c r="JP92" s="129"/>
      <c r="JQ92" s="129"/>
      <c r="JR92" s="129"/>
      <c r="JS92" s="129"/>
      <c r="JT92" s="129"/>
      <c r="JU92" s="129"/>
      <c r="JV92" s="129"/>
      <c r="JW92" s="129"/>
      <c r="JX92" s="129"/>
      <c r="JY92" s="129"/>
      <c r="JZ92" s="129"/>
      <c r="KA92" s="129"/>
      <c r="KB92" s="129"/>
      <c r="KC92" s="129"/>
      <c r="KD92" s="129"/>
      <c r="KE92" s="129"/>
      <c r="KF92" s="129"/>
      <c r="KG92" s="129"/>
      <c r="KH92" s="129"/>
      <c r="KI92" s="129"/>
      <c r="KJ92" s="129"/>
      <c r="KK92" s="129"/>
      <c r="KL92" s="129"/>
      <c r="KM92" s="129"/>
      <c r="KN92" s="129"/>
      <c r="KO92" s="129"/>
      <c r="KP92" s="129"/>
      <c r="KQ92" s="129"/>
      <c r="KR92" s="129"/>
      <c r="KS92" s="129"/>
      <c r="KT92" s="129"/>
      <c r="KU92" s="129"/>
      <c r="KV92" s="129"/>
      <c r="KW92" s="129"/>
      <c r="KX92" s="129"/>
      <c r="KY92" s="129"/>
      <c r="KZ92" s="129"/>
      <c r="LA92" s="129"/>
      <c r="LB92" s="129"/>
      <c r="LC92" s="129"/>
      <c r="LD92" s="129"/>
      <c r="LE92" s="129"/>
      <c r="LF92" s="129"/>
      <c r="LG92" s="129"/>
      <c r="LH92" s="129"/>
      <c r="LI92" s="129"/>
      <c r="LJ92" s="129"/>
      <c r="LK92" s="129"/>
      <c r="LL92" s="129"/>
      <c r="LM92" s="129"/>
      <c r="LN92" s="129"/>
      <c r="LO92" s="129"/>
      <c r="LP92" s="129"/>
      <c r="LQ92" s="129"/>
      <c r="LR92" s="129"/>
      <c r="LS92" s="129"/>
      <c r="LT92" s="129"/>
      <c r="LU92" s="129"/>
      <c r="LV92" s="129"/>
      <c r="LW92" s="129"/>
      <c r="LX92" s="129"/>
      <c r="LY92" s="129"/>
      <c r="LZ92" s="129"/>
      <c r="MA92" s="129"/>
      <c r="MB92" s="129"/>
      <c r="MC92" s="129"/>
      <c r="MD92" s="129"/>
      <c r="ME92" s="129"/>
      <c r="MF92" s="129"/>
      <c r="MG92" s="129"/>
      <c r="MH92" s="129"/>
      <c r="MI92" s="129"/>
      <c r="MJ92" s="129"/>
      <c r="MK92" s="129"/>
      <c r="ML92" s="129"/>
      <c r="MM92" s="129"/>
      <c r="MN92" s="129"/>
      <c r="MO92" s="129"/>
      <c r="MP92" s="129"/>
      <c r="MQ92" s="129"/>
      <c r="MR92" s="129"/>
      <c r="MS92" s="129"/>
      <c r="MT92" s="129"/>
      <c r="MU92" s="129"/>
      <c r="MV92" s="129"/>
      <c r="MW92" s="129"/>
      <c r="MX92" s="129"/>
      <c r="MY92" s="129"/>
      <c r="MZ92" s="129"/>
      <c r="NA92" s="129"/>
      <c r="NB92" s="129"/>
      <c r="NC92" s="129"/>
      <c r="ND92" s="129"/>
      <c r="NE92" s="129"/>
      <c r="NF92" s="129"/>
      <c r="NG92" s="129"/>
      <c r="NH92" s="129"/>
      <c r="NI92" s="129"/>
      <c r="NJ92" s="129"/>
      <c r="NK92" s="129"/>
      <c r="NL92" s="129"/>
      <c r="NM92" s="129"/>
      <c r="NN92" s="129"/>
      <c r="NO92" s="129"/>
      <c r="NP92" s="129"/>
      <c r="NQ92" s="129"/>
      <c r="NR92" s="129"/>
      <c r="NS92" s="129"/>
      <c r="NT92" s="129"/>
      <c r="NU92" s="129"/>
      <c r="NV92" s="129"/>
      <c r="NW92" s="129"/>
      <c r="NX92" s="129"/>
      <c r="NY92" s="129"/>
      <c r="NZ92" s="129"/>
      <c r="OA92" s="129"/>
      <c r="OB92" s="129"/>
      <c r="OC92" s="129"/>
      <c r="OD92" s="129"/>
      <c r="OE92" s="129"/>
      <c r="OF92" s="129"/>
      <c r="OG92" s="129"/>
      <c r="OH92" s="129"/>
      <c r="OI92" s="129"/>
      <c r="OJ92" s="129"/>
      <c r="OK92" s="129"/>
      <c r="OL92" s="129"/>
      <c r="OM92" s="129"/>
      <c r="ON92" s="129"/>
      <c r="OO92" s="129"/>
      <c r="OP92" s="129"/>
      <c r="OQ92" s="129"/>
      <c r="OR92" s="129"/>
      <c r="OS92" s="129"/>
      <c r="OT92" s="129"/>
      <c r="OU92" s="129"/>
      <c r="OV92" s="129"/>
      <c r="OW92" s="129"/>
      <c r="OX92" s="129"/>
      <c r="OY92" s="129"/>
      <c r="OZ92" s="129"/>
      <c r="PA92" s="129"/>
      <c r="PB92" s="129"/>
      <c r="PC92" s="129"/>
      <c r="PD92" s="129"/>
      <c r="PE92" s="129"/>
      <c r="PF92" s="129"/>
      <c r="PG92" s="129"/>
      <c r="PH92" s="129"/>
      <c r="PI92" s="129"/>
      <c r="PJ92" s="129"/>
      <c r="PK92" s="129"/>
      <c r="PL92" s="129"/>
      <c r="PM92" s="129"/>
      <c r="PN92" s="129"/>
      <c r="PO92" s="129"/>
      <c r="PP92" s="129"/>
      <c r="PQ92" s="129"/>
      <c r="PR92" s="129"/>
      <c r="PS92" s="129"/>
      <c r="PT92" s="129"/>
      <c r="PU92" s="129"/>
      <c r="PV92" s="129"/>
      <c r="PW92" s="129"/>
      <c r="PX92" s="129"/>
      <c r="PY92" s="129"/>
      <c r="PZ92" s="129"/>
      <c r="QA92" s="129"/>
      <c r="QB92" s="129"/>
      <c r="QC92" s="129"/>
      <c r="QD92" s="129"/>
      <c r="QE92" s="129"/>
      <c r="QF92" s="129"/>
      <c r="QG92" s="129"/>
      <c r="QH92" s="129"/>
      <c r="QI92" s="129"/>
      <c r="QJ92" s="129"/>
      <c r="QK92" s="129"/>
      <c r="QL92" s="129"/>
      <c r="QM92" s="129"/>
      <c r="QN92" s="129"/>
      <c r="QO92" s="129"/>
      <c r="QP92" s="129"/>
      <c r="QQ92" s="129"/>
      <c r="QR92" s="129"/>
      <c r="QS92" s="129"/>
      <c r="QT92" s="129"/>
      <c r="QU92" s="129"/>
      <c r="QV92" s="129"/>
      <c r="QW92" s="129"/>
      <c r="QX92" s="129"/>
      <c r="QY92" s="129"/>
      <c r="QZ92" s="129"/>
      <c r="RA92" s="129"/>
      <c r="RB92" s="129"/>
      <c r="RC92" s="129"/>
      <c r="RD92" s="129"/>
      <c r="RE92" s="129"/>
      <c r="RF92" s="129"/>
      <c r="RG92" s="129"/>
      <c r="RH92" s="129"/>
      <c r="RI92" s="129"/>
      <c r="RJ92" s="129"/>
      <c r="RK92" s="129"/>
      <c r="RL92" s="129"/>
      <c r="RM92" s="129"/>
      <c r="RN92" s="129"/>
      <c r="RO92" s="129"/>
      <c r="RP92" s="129"/>
      <c r="RQ92" s="129"/>
      <c r="RR92" s="129"/>
      <c r="RS92" s="129"/>
      <c r="RT92" s="129"/>
      <c r="RU92" s="129"/>
      <c r="RV92" s="129"/>
      <c r="RW92" s="129"/>
      <c r="RX92" s="129"/>
      <c r="RY92" s="129"/>
      <c r="RZ92" s="129"/>
      <c r="SA92" s="129"/>
      <c r="SB92" s="129"/>
      <c r="SC92" s="129"/>
      <c r="SD92" s="129"/>
      <c r="SE92" s="129"/>
      <c r="SF92" s="129"/>
      <c r="SG92" s="129"/>
      <c r="SH92" s="129"/>
      <c r="SI92" s="129"/>
      <c r="SJ92" s="129"/>
      <c r="SK92" s="129"/>
      <c r="SL92" s="129"/>
      <c r="SM92" s="129"/>
      <c r="SN92" s="129"/>
      <c r="SO92" s="129"/>
      <c r="SP92" s="129"/>
      <c r="SQ92" s="129"/>
      <c r="SR92" s="129"/>
      <c r="SS92" s="129"/>
      <c r="ST92" s="129"/>
      <c r="SU92" s="129"/>
      <c r="SV92" s="129"/>
      <c r="SW92" s="129"/>
      <c r="SX92" s="129"/>
      <c r="SY92" s="129"/>
      <c r="SZ92" s="129"/>
      <c r="TA92" s="129"/>
      <c r="TB92" s="129"/>
      <c r="TC92" s="129"/>
      <c r="TD92" s="129"/>
      <c r="TE92" s="129"/>
      <c r="TF92" s="129"/>
      <c r="TG92" s="129"/>
      <c r="TH92" s="129"/>
      <c r="TI92" s="129"/>
      <c r="TJ92" s="129"/>
      <c r="TK92" s="129"/>
      <c r="TL92" s="129"/>
      <c r="TM92" s="129"/>
      <c r="TN92" s="129"/>
      <c r="TO92" s="129"/>
      <c r="TP92" s="129"/>
      <c r="TQ92" s="129"/>
      <c r="TR92" s="129"/>
      <c r="TS92" s="129"/>
      <c r="TT92" s="129"/>
      <c r="TU92" s="129"/>
      <c r="TV92" s="129"/>
      <c r="TW92" s="129"/>
      <c r="TX92" s="129"/>
      <c r="TY92" s="129"/>
      <c r="TZ92" s="129"/>
      <c r="UA92" s="129"/>
      <c r="UB92" s="129"/>
      <c r="UC92" s="129"/>
      <c r="UD92" s="129"/>
      <c r="UE92" s="129"/>
      <c r="UF92" s="129"/>
      <c r="UG92" s="129"/>
      <c r="UH92" s="129"/>
      <c r="UI92" s="129"/>
      <c r="UJ92" s="129"/>
      <c r="UK92" s="129"/>
      <c r="UL92" s="129"/>
      <c r="UM92" s="129"/>
      <c r="UN92" s="129"/>
      <c r="UO92" s="129"/>
      <c r="UP92" s="129"/>
      <c r="UQ92" s="129"/>
      <c r="UR92" s="129"/>
      <c r="US92" s="129"/>
      <c r="UT92" s="129"/>
      <c r="UU92" s="129"/>
      <c r="UV92" s="129"/>
      <c r="UW92" s="129"/>
      <c r="UX92" s="129"/>
      <c r="UY92" s="129"/>
      <c r="UZ92" s="129"/>
      <c r="VA92" s="129"/>
      <c r="VB92" s="129"/>
      <c r="VC92" s="129"/>
      <c r="VD92" s="129"/>
      <c r="VE92" s="129"/>
      <c r="VF92" s="129"/>
      <c r="VG92" s="129"/>
      <c r="VH92" s="129"/>
      <c r="VI92" s="129"/>
      <c r="VJ92" s="129"/>
      <c r="VK92" s="129"/>
      <c r="VL92" s="129"/>
      <c r="VM92" s="129"/>
      <c r="VN92" s="129"/>
      <c r="VO92" s="129"/>
      <c r="VP92" s="129"/>
      <c r="VQ92" s="129"/>
      <c r="VR92" s="129"/>
      <c r="VS92" s="129"/>
      <c r="VT92" s="129"/>
      <c r="VU92" s="129"/>
      <c r="VV92" s="129"/>
      <c r="VW92" s="129"/>
      <c r="VX92" s="129"/>
      <c r="VY92" s="129"/>
      <c r="VZ92" s="129"/>
      <c r="WA92" s="129"/>
      <c r="WB92" s="129"/>
      <c r="WC92" s="129"/>
      <c r="WD92" s="129"/>
      <c r="WE92" s="129"/>
      <c r="WF92" s="129"/>
      <c r="WG92" s="129"/>
      <c r="WH92" s="129"/>
      <c r="WI92" s="129"/>
      <c r="WJ92" s="129"/>
      <c r="WK92" s="129"/>
      <c r="WL92" s="129"/>
      <c r="WM92" s="129"/>
      <c r="WN92" s="129"/>
      <c r="WO92" s="129"/>
      <c r="WP92" s="129"/>
      <c r="WQ92" s="129"/>
      <c r="WR92" s="129"/>
      <c r="WS92" s="129"/>
      <c r="WT92" s="129"/>
      <c r="WU92" s="129"/>
      <c r="WV92" s="129"/>
      <c r="WW92" s="129"/>
      <c r="WX92" s="129"/>
      <c r="WY92" s="129"/>
      <c r="WZ92" s="129"/>
      <c r="XA92" s="129"/>
      <c r="XB92" s="129"/>
      <c r="XC92" s="129"/>
      <c r="XD92" s="129"/>
      <c r="XE92" s="129"/>
      <c r="XF92" s="129"/>
      <c r="XG92" s="129"/>
      <c r="XH92" s="129"/>
      <c r="XI92" s="129"/>
      <c r="XJ92" s="129"/>
      <c r="XK92" s="129"/>
      <c r="XL92" s="129"/>
      <c r="XM92" s="129"/>
      <c r="XN92" s="129"/>
      <c r="XO92" s="129"/>
      <c r="XP92" s="129"/>
      <c r="XQ92" s="129"/>
      <c r="XR92" s="129"/>
      <c r="XS92" s="129"/>
      <c r="XT92" s="129"/>
      <c r="XU92" s="129"/>
      <c r="XV92" s="129"/>
      <c r="XW92" s="129"/>
      <c r="XX92" s="129"/>
      <c r="XY92" s="129"/>
      <c r="XZ92" s="129"/>
      <c r="YA92" s="129"/>
      <c r="YB92" s="129"/>
      <c r="YC92" s="129"/>
      <c r="YD92" s="129"/>
      <c r="YE92" s="129"/>
      <c r="YF92" s="129"/>
      <c r="YG92" s="129"/>
      <c r="YH92" s="129"/>
      <c r="YI92" s="129"/>
      <c r="YJ92" s="129"/>
      <c r="YK92" s="129"/>
      <c r="YL92" s="129"/>
      <c r="YM92" s="129"/>
      <c r="YN92" s="129"/>
      <c r="YO92" s="129"/>
      <c r="YP92" s="129"/>
      <c r="YQ92" s="129"/>
      <c r="YR92" s="129"/>
      <c r="YS92" s="129"/>
      <c r="YT92" s="129"/>
      <c r="YU92" s="129"/>
      <c r="YV92" s="129"/>
      <c r="YW92" s="129"/>
      <c r="YX92" s="129"/>
      <c r="YY92" s="129"/>
      <c r="YZ92" s="129"/>
      <c r="ZA92" s="129"/>
      <c r="ZB92" s="129"/>
      <c r="ZC92" s="129"/>
      <c r="ZD92" s="129"/>
      <c r="ZE92" s="129"/>
      <c r="ZF92" s="129"/>
      <c r="ZG92" s="129"/>
      <c r="ZH92" s="129"/>
      <c r="ZI92" s="129"/>
      <c r="ZJ92" s="129"/>
      <c r="ZK92" s="129"/>
      <c r="ZL92" s="129"/>
      <c r="ZM92" s="129"/>
      <c r="ZN92" s="129"/>
      <c r="ZO92" s="129"/>
      <c r="ZP92" s="129"/>
      <c r="ZQ92" s="129"/>
      <c r="ZR92" s="129"/>
      <c r="ZS92" s="129"/>
      <c r="ZT92" s="129"/>
      <c r="ZU92" s="129"/>
      <c r="ZV92" s="129"/>
      <c r="ZW92" s="129"/>
      <c r="ZX92" s="129"/>
      <c r="ZY92" s="129"/>
      <c r="ZZ92" s="129"/>
      <c r="AAA92" s="129"/>
      <c r="AAB92" s="129"/>
      <c r="AAC92" s="129"/>
      <c r="AAD92" s="129"/>
      <c r="AAE92" s="129"/>
      <c r="AAF92" s="129"/>
      <c r="AAG92" s="129"/>
      <c r="AAH92" s="129"/>
      <c r="AAI92" s="129"/>
      <c r="AAJ92" s="129"/>
      <c r="AAK92" s="129"/>
      <c r="AAL92" s="129"/>
      <c r="AAM92" s="129"/>
      <c r="AAN92" s="129"/>
      <c r="AAO92" s="129"/>
      <c r="AAP92" s="129"/>
      <c r="AAQ92" s="129"/>
      <c r="AAR92" s="129"/>
      <c r="AAS92" s="129"/>
      <c r="AAT92" s="129"/>
      <c r="AAU92" s="129"/>
      <c r="AAV92" s="129"/>
      <c r="AAW92" s="129"/>
      <c r="AAX92" s="129"/>
      <c r="AAY92" s="129"/>
      <c r="AAZ92" s="129"/>
      <c r="ABA92" s="129"/>
      <c r="ABB92" s="129"/>
      <c r="ABC92" s="129"/>
      <c r="ABD92" s="129"/>
      <c r="ABE92" s="129"/>
      <c r="ABF92" s="129"/>
      <c r="ABG92" s="129"/>
      <c r="ABH92" s="129"/>
      <c r="ABI92" s="129"/>
      <c r="ABJ92" s="129"/>
      <c r="ABK92" s="129"/>
      <c r="ABL92" s="129"/>
      <c r="ABM92" s="129"/>
      <c r="ABN92" s="129"/>
      <c r="ABO92" s="129"/>
      <c r="ABP92" s="129"/>
      <c r="ABQ92" s="129"/>
      <c r="ABR92" s="129"/>
      <c r="ABS92" s="129"/>
      <c r="ABT92" s="129"/>
      <c r="ABU92" s="129"/>
      <c r="ABV92" s="129"/>
      <c r="ABW92" s="129"/>
      <c r="ABX92" s="129"/>
      <c r="ABY92" s="129"/>
      <c r="ABZ92" s="129"/>
      <c r="ACA92" s="129"/>
      <c r="ACB92" s="129"/>
      <c r="ACC92" s="129"/>
      <c r="ACD92" s="129"/>
      <c r="ACE92" s="129"/>
      <c r="ACF92" s="129"/>
      <c r="ACG92" s="129"/>
      <c r="ACH92" s="129"/>
      <c r="ACI92" s="129"/>
      <c r="ACJ92" s="129"/>
      <c r="ACK92" s="129"/>
      <c r="ACL92" s="129"/>
      <c r="ACM92" s="129"/>
      <c r="ACN92" s="129"/>
      <c r="ACO92" s="129"/>
      <c r="ACP92" s="129"/>
      <c r="ACQ92" s="129"/>
      <c r="ACR92" s="129"/>
      <c r="ACS92" s="129"/>
      <c r="ACT92" s="129"/>
      <c r="ACU92" s="129"/>
      <c r="ACV92" s="129"/>
      <c r="ACW92" s="129"/>
      <c r="ACX92" s="129"/>
      <c r="ACY92" s="129"/>
      <c r="ACZ92" s="129"/>
      <c r="ADA92" s="129"/>
      <c r="ADB92" s="129"/>
      <c r="ADC92" s="129"/>
      <c r="ADD92" s="129"/>
      <c r="ADE92" s="129"/>
      <c r="ADF92" s="129"/>
      <c r="ADG92" s="129"/>
      <c r="ADH92" s="129"/>
      <c r="ADI92" s="129"/>
      <c r="ADJ92" s="129"/>
      <c r="ADK92" s="129"/>
      <c r="ADL92" s="129"/>
      <c r="ADM92" s="129"/>
      <c r="ADN92" s="129"/>
      <c r="ADO92" s="129"/>
      <c r="ADP92" s="129"/>
      <c r="ADQ92" s="129"/>
      <c r="ADR92" s="129"/>
      <c r="ADS92" s="129"/>
      <c r="ADT92" s="129"/>
      <c r="ADU92" s="129"/>
      <c r="ADV92" s="129"/>
      <c r="ADW92" s="129"/>
      <c r="ADX92" s="129"/>
      <c r="ADY92" s="129"/>
      <c r="ADZ92" s="129"/>
      <c r="AEA92" s="129"/>
      <c r="AEB92" s="129"/>
      <c r="AEC92" s="129"/>
      <c r="AED92" s="129"/>
      <c r="AEE92" s="129"/>
      <c r="AEF92" s="129"/>
      <c r="AEG92" s="129"/>
      <c r="AEH92" s="129"/>
      <c r="AEI92" s="129"/>
      <c r="AEJ92" s="129"/>
      <c r="AEK92" s="129"/>
      <c r="AEL92" s="129"/>
      <c r="AEM92" s="129"/>
      <c r="AEN92" s="129"/>
      <c r="AEO92" s="129"/>
      <c r="AEP92" s="129"/>
      <c r="AEQ92" s="129"/>
      <c r="AER92" s="129"/>
      <c r="AES92" s="129"/>
      <c r="AET92" s="129"/>
      <c r="AEU92" s="129"/>
      <c r="AEV92" s="129"/>
      <c r="AEW92" s="129"/>
      <c r="AEX92" s="129"/>
      <c r="AEY92" s="129"/>
      <c r="AEZ92" s="129"/>
      <c r="AFA92" s="129"/>
      <c r="AFB92" s="129"/>
      <c r="AFC92" s="129"/>
      <c r="AFD92" s="129"/>
      <c r="AFE92" s="129"/>
      <c r="AFF92" s="129"/>
      <c r="AFG92" s="129"/>
      <c r="AFH92" s="129"/>
      <c r="AFI92" s="129"/>
      <c r="AFJ92" s="129"/>
      <c r="AFK92" s="129"/>
      <c r="AFL92" s="129"/>
      <c r="AFM92" s="129"/>
      <c r="AFN92" s="129"/>
      <c r="AFO92" s="129"/>
      <c r="AFP92" s="129"/>
      <c r="AFQ92" s="129"/>
      <c r="AFR92" s="129"/>
      <c r="AFS92" s="129"/>
      <c r="AFT92" s="129"/>
      <c r="AFU92" s="129"/>
      <c r="AFV92" s="129"/>
      <c r="AFW92" s="129"/>
      <c r="AFX92" s="129"/>
      <c r="AFY92" s="129"/>
      <c r="AFZ92" s="129"/>
      <c r="AGA92" s="129"/>
      <c r="AGB92" s="129"/>
      <c r="AGC92" s="129"/>
      <c r="AGD92" s="129"/>
      <c r="AGE92" s="129"/>
      <c r="AGF92" s="129"/>
      <c r="AGG92" s="129"/>
      <c r="AGH92" s="129"/>
      <c r="AGI92" s="129"/>
      <c r="AGJ92" s="129"/>
      <c r="AGK92" s="129"/>
      <c r="AGL92" s="129"/>
      <c r="AGM92" s="129"/>
      <c r="AGN92" s="129"/>
      <c r="AGO92" s="129"/>
      <c r="AGP92" s="129"/>
      <c r="AGQ92" s="129"/>
      <c r="AGR92" s="129"/>
      <c r="AGS92" s="129"/>
      <c r="AGT92" s="129"/>
      <c r="AGU92" s="129"/>
      <c r="AGV92" s="129"/>
      <c r="AGW92" s="129"/>
      <c r="AGX92" s="129"/>
      <c r="AGY92" s="129"/>
      <c r="AGZ92" s="129"/>
      <c r="AHA92" s="129"/>
      <c r="AHB92" s="129"/>
      <c r="AHC92" s="129"/>
      <c r="AHD92" s="129"/>
      <c r="AHE92" s="129"/>
      <c r="AHF92" s="129"/>
      <c r="AHG92" s="129"/>
      <c r="AHH92" s="129"/>
      <c r="AHI92" s="129"/>
      <c r="AHJ92" s="129"/>
      <c r="AHK92" s="129"/>
      <c r="AHL92" s="129"/>
      <c r="AHM92" s="129"/>
      <c r="AHN92" s="129"/>
      <c r="AHO92" s="129"/>
      <c r="AHP92" s="129"/>
      <c r="AHQ92" s="129"/>
      <c r="AHR92" s="129"/>
      <c r="AHS92" s="129"/>
      <c r="AHT92" s="129"/>
      <c r="AHU92" s="129"/>
      <c r="AHV92" s="129"/>
      <c r="AHW92" s="129"/>
      <c r="AHX92" s="129"/>
      <c r="AHY92" s="129"/>
      <c r="AHZ92" s="129"/>
      <c r="AIA92" s="129"/>
      <c r="AIB92" s="129"/>
      <c r="AIC92" s="129"/>
      <c r="AID92" s="129"/>
      <c r="AIE92" s="129"/>
      <c r="AIF92" s="129"/>
      <c r="AIG92" s="129"/>
      <c r="AIH92" s="129"/>
      <c r="AII92" s="129"/>
      <c r="AIJ92" s="129"/>
      <c r="AIK92" s="129"/>
      <c r="AIL92" s="129"/>
      <c r="AIM92" s="129"/>
      <c r="AIN92" s="129"/>
      <c r="AIO92" s="129"/>
      <c r="AIP92" s="129"/>
      <c r="AIQ92" s="129"/>
      <c r="AIR92" s="129"/>
      <c r="AIS92" s="129"/>
      <c r="AIT92" s="129"/>
      <c r="AIU92" s="129"/>
      <c r="AIV92" s="129"/>
      <c r="AIW92" s="129"/>
      <c r="AIX92" s="129"/>
      <c r="AIY92" s="129"/>
      <c r="AIZ92" s="129"/>
      <c r="AJA92" s="129"/>
      <c r="AJB92" s="129"/>
      <c r="AJC92" s="129"/>
      <c r="AJD92" s="129"/>
      <c r="AJE92" s="129"/>
      <c r="AJF92" s="129"/>
      <c r="AJG92" s="129"/>
      <c r="AJH92" s="129"/>
      <c r="AJI92" s="129"/>
      <c r="AJJ92" s="129"/>
      <c r="AJK92" s="129"/>
      <c r="AJL92" s="129"/>
      <c r="AJM92" s="129"/>
      <c r="AJN92" s="129"/>
      <c r="AJO92" s="129"/>
      <c r="AJP92" s="129"/>
      <c r="AJQ92" s="129"/>
      <c r="AJR92" s="129"/>
      <c r="AJS92" s="129"/>
      <c r="AJT92" s="129"/>
      <c r="AJU92" s="129"/>
      <c r="AJV92" s="129"/>
      <c r="AJW92" s="129"/>
      <c r="AJX92" s="129"/>
      <c r="AJY92" s="129"/>
      <c r="AJZ92" s="129"/>
      <c r="AKA92" s="129"/>
      <c r="AKB92" s="129"/>
      <c r="AKC92" s="129"/>
      <c r="AKD92" s="129"/>
      <c r="AKE92" s="129"/>
      <c r="AKF92" s="129"/>
      <c r="AKG92" s="129"/>
      <c r="AKH92" s="129"/>
      <c r="AKI92" s="129"/>
      <c r="AKJ92" s="129"/>
      <c r="AKK92" s="129"/>
      <c r="AKL92" s="129"/>
      <c r="AKM92" s="129"/>
      <c r="AKN92" s="129"/>
      <c r="AKO92" s="129"/>
      <c r="AKP92" s="129"/>
      <c r="AKQ92" s="129"/>
      <c r="AKR92" s="129"/>
      <c r="AKS92" s="129"/>
      <c r="AKT92" s="129"/>
      <c r="AKU92" s="129"/>
      <c r="AKV92" s="129"/>
      <c r="AKW92" s="129"/>
      <c r="AKX92" s="129"/>
      <c r="AKY92" s="129"/>
      <c r="AKZ92" s="129"/>
      <c r="ALA92" s="129"/>
      <c r="ALB92" s="129"/>
      <c r="ALC92" s="129"/>
      <c r="ALD92" s="129"/>
      <c r="ALE92" s="129"/>
      <c r="ALF92" s="129"/>
      <c r="ALG92" s="129"/>
      <c r="ALH92" s="129"/>
      <c r="ALI92" s="129"/>
      <c r="ALJ92" s="129"/>
      <c r="ALK92" s="129"/>
      <c r="ALL92" s="129"/>
      <c r="ALM92" s="129"/>
      <c r="ALN92" s="129"/>
      <c r="ALO92" s="129"/>
      <c r="ALP92" s="129"/>
      <c r="ALQ92" s="129"/>
      <c r="ALR92" s="129"/>
      <c r="ALS92" s="129"/>
      <c r="ALT92" s="129"/>
      <c r="ALU92" s="129"/>
      <c r="ALV92" s="129"/>
      <c r="ALW92" s="129"/>
      <c r="ALX92" s="129"/>
      <c r="ALY92" s="129"/>
      <c r="ALZ92" s="129"/>
      <c r="AMA92" s="129"/>
      <c r="AMB92" s="129"/>
      <c r="AMC92" s="129"/>
      <c r="AMD92" s="129"/>
      <c r="AME92" s="129"/>
      <c r="AMF92" s="129"/>
      <c r="AMG92" s="129"/>
      <c r="AMH92" s="129"/>
      <c r="AMI92" s="129"/>
      <c r="AMJ92" s="129"/>
      <c r="AMK92" s="129"/>
    </row>
    <row r="93" spans="1:1025" ht="15">
      <c r="A93" s="61"/>
      <c r="B93" s="163">
        <v>21900361</v>
      </c>
      <c r="C93" s="154" t="s">
        <v>111</v>
      </c>
      <c r="D93" s="63" t="s">
        <v>112</v>
      </c>
      <c r="E93" s="64"/>
      <c r="F93" s="64"/>
      <c r="G93" s="64" t="s">
        <v>106</v>
      </c>
      <c r="H93" s="59" t="s">
        <v>61</v>
      </c>
      <c r="I93" s="60" t="s">
        <v>84</v>
      </c>
      <c r="J93" s="38"/>
      <c r="K93" s="65"/>
      <c r="L93" s="59" t="s">
        <v>56</v>
      </c>
      <c r="M93" s="38">
        <v>19</v>
      </c>
      <c r="N93" s="38"/>
      <c r="O93" s="38"/>
      <c r="P93" s="38"/>
      <c r="Q93" s="38"/>
    </row>
    <row r="94" spans="1:1025" ht="15" customHeight="1">
      <c r="A94" s="61"/>
      <c r="B94" s="164">
        <v>21906934</v>
      </c>
      <c r="C94" s="153" t="s">
        <v>612</v>
      </c>
      <c r="D94" s="63" t="s">
        <v>611</v>
      </c>
      <c r="E94" s="1" t="s">
        <v>636</v>
      </c>
      <c r="F94" s="64"/>
      <c r="G94" s="64" t="s">
        <v>639</v>
      </c>
      <c r="H94" s="59" t="s">
        <v>57</v>
      </c>
      <c r="I94" s="60" t="s">
        <v>82</v>
      </c>
      <c r="J94" s="38"/>
      <c r="K94" s="65"/>
      <c r="L94" s="59" t="s">
        <v>34</v>
      </c>
      <c r="M94" s="38">
        <v>14</v>
      </c>
      <c r="N94" s="38"/>
      <c r="O94" s="38"/>
      <c r="P94" s="38"/>
      <c r="Q94" s="38"/>
    </row>
    <row r="95" spans="1:1025" ht="15">
      <c r="A95" s="61"/>
      <c r="B95" s="168"/>
      <c r="C95" s="146" t="s">
        <v>795</v>
      </c>
      <c r="D95" s="63" t="s">
        <v>796</v>
      </c>
      <c r="E95" s="64"/>
      <c r="F95" s="64"/>
      <c r="G95" s="64" t="s">
        <v>321</v>
      </c>
      <c r="H95" s="59" t="s">
        <v>51</v>
      </c>
      <c r="I95" s="60" t="s">
        <v>70</v>
      </c>
      <c r="J95" s="53"/>
      <c r="K95" s="65"/>
      <c r="L95" s="59" t="s">
        <v>50</v>
      </c>
      <c r="M95" s="38">
        <v>16</v>
      </c>
      <c r="N95" s="53">
        <v>4</v>
      </c>
      <c r="O95" s="38"/>
      <c r="P95" s="38"/>
      <c r="Q95" s="38"/>
    </row>
    <row r="96" spans="1:1025" ht="15" customHeight="1">
      <c r="A96" s="128"/>
      <c r="B96" s="169"/>
      <c r="C96" s="162" t="s">
        <v>737</v>
      </c>
      <c r="D96" s="159" t="s">
        <v>736</v>
      </c>
      <c r="E96" s="129" t="s">
        <v>636</v>
      </c>
      <c r="F96" s="131"/>
      <c r="G96" s="131" t="s">
        <v>639</v>
      </c>
      <c r="H96" s="132" t="s">
        <v>51</v>
      </c>
      <c r="I96" s="133" t="s">
        <v>77</v>
      </c>
      <c r="J96" s="134"/>
      <c r="K96" s="135"/>
      <c r="L96" s="132" t="s">
        <v>35</v>
      </c>
      <c r="M96" s="134">
        <v>21</v>
      </c>
      <c r="N96" s="134"/>
      <c r="O96" s="134">
        <v>4</v>
      </c>
      <c r="P96" s="134"/>
      <c r="Q96" s="134"/>
    </row>
    <row r="97" spans="1:1025" ht="15" customHeight="1">
      <c r="A97"/>
      <c r="B97" s="165">
        <v>21901963</v>
      </c>
      <c r="C97" s="142" t="s">
        <v>203</v>
      </c>
      <c r="D97" t="s">
        <v>204</v>
      </c>
      <c r="E97" s="64"/>
      <c r="F97" s="64"/>
      <c r="G97" s="64" t="s">
        <v>237</v>
      </c>
      <c r="H97" s="59"/>
      <c r="I97" s="60"/>
      <c r="J97" s="53"/>
      <c r="K97" s="65"/>
      <c r="L97" s="59" t="s">
        <v>47</v>
      </c>
      <c r="M97" s="53"/>
      <c r="N97" s="53"/>
      <c r="O97" s="38"/>
      <c r="P97" s="38"/>
      <c r="Q97" s="38"/>
    </row>
    <row r="98" spans="1:1025" ht="12.75" customHeight="1">
      <c r="A98"/>
      <c r="B98" s="165">
        <v>21900240</v>
      </c>
      <c r="C98" s="142" t="s">
        <v>246</v>
      </c>
      <c r="D98" t="s">
        <v>247</v>
      </c>
      <c r="F98" s="64"/>
      <c r="G98" s="64" t="s">
        <v>321</v>
      </c>
      <c r="H98" s="59" t="s">
        <v>51</v>
      </c>
      <c r="I98" s="60" t="s">
        <v>77</v>
      </c>
      <c r="J98" s="38"/>
      <c r="K98" s="65"/>
      <c r="L98" s="59" t="s">
        <v>50</v>
      </c>
      <c r="M98" s="38">
        <v>16</v>
      </c>
      <c r="N98" s="38"/>
      <c r="O98" s="38">
        <v>3</v>
      </c>
      <c r="P98" s="38"/>
      <c r="Q98" s="38"/>
    </row>
    <row r="99" spans="1:1025" ht="15">
      <c r="A99" s="61"/>
      <c r="B99" s="163">
        <v>21808727</v>
      </c>
      <c r="C99" s="146" t="s">
        <v>804</v>
      </c>
      <c r="D99" s="63" t="s">
        <v>805</v>
      </c>
      <c r="E99" s="1" t="s">
        <v>637</v>
      </c>
      <c r="F99" s="64"/>
      <c r="G99" s="64" t="s">
        <v>639</v>
      </c>
      <c r="H99" s="59" t="s">
        <v>43</v>
      </c>
      <c r="I99" s="60"/>
      <c r="J99" s="38"/>
      <c r="K99" s="65"/>
      <c r="L99" s="59" t="s">
        <v>59</v>
      </c>
      <c r="M99" s="38">
        <v>18</v>
      </c>
      <c r="N99" s="38"/>
      <c r="O99" s="38"/>
      <c r="P99" s="38"/>
      <c r="Q99" s="38"/>
    </row>
    <row r="100" spans="1:1025" ht="15" customHeight="1">
      <c r="A100" s="61"/>
      <c r="B100" s="62">
        <v>21810806</v>
      </c>
      <c r="C100" s="146" t="s">
        <v>845</v>
      </c>
      <c r="D100" s="63" t="s">
        <v>846</v>
      </c>
      <c r="E100" s="1" t="s">
        <v>637</v>
      </c>
      <c r="F100" s="64"/>
      <c r="G100" s="64" t="s">
        <v>639</v>
      </c>
      <c r="H100" s="59" t="s">
        <v>51</v>
      </c>
      <c r="I100" s="60" t="s">
        <v>85</v>
      </c>
      <c r="J100" s="38"/>
      <c r="K100" s="65"/>
      <c r="L100" s="59" t="s">
        <v>53</v>
      </c>
      <c r="M100" s="38">
        <v>10</v>
      </c>
      <c r="N100" s="38"/>
      <c r="O100" s="38"/>
      <c r="P100" s="38"/>
      <c r="Q100" s="38"/>
    </row>
    <row r="101" spans="1:1025">
      <c r="A101"/>
      <c r="B101" s="165">
        <v>21900373</v>
      </c>
      <c r="C101" s="142" t="s">
        <v>658</v>
      </c>
      <c r="D101" t="s">
        <v>659</v>
      </c>
      <c r="E101"/>
      <c r="F101"/>
      <c r="G101" s="99" t="s">
        <v>689</v>
      </c>
      <c r="H101" s="100"/>
      <c r="I101" s="104" t="s">
        <v>70</v>
      </c>
      <c r="J101" s="99"/>
      <c r="K101" s="99"/>
      <c r="L101" s="104" t="s">
        <v>32</v>
      </c>
      <c r="M101" s="99"/>
      <c r="N101" s="104">
        <v>4</v>
      </c>
      <c r="O101" s="99"/>
      <c r="P101" s="99"/>
      <c r="Q101" s="99"/>
    </row>
    <row r="102" spans="1:1025" s="71" customFormat="1" ht="15" customHeight="1">
      <c r="A102" s="61"/>
      <c r="B102" s="164">
        <v>21911180</v>
      </c>
      <c r="C102" s="146" t="s">
        <v>827</v>
      </c>
      <c r="D102" s="63" t="s">
        <v>828</v>
      </c>
      <c r="E102" s="1" t="s">
        <v>829</v>
      </c>
      <c r="F102" s="64"/>
      <c r="G102" s="64" t="s">
        <v>639</v>
      </c>
      <c r="H102" s="59" t="s">
        <v>851</v>
      </c>
      <c r="I102" s="60" t="s">
        <v>70</v>
      </c>
      <c r="J102" s="38"/>
      <c r="K102" s="65" t="s">
        <v>62</v>
      </c>
      <c r="L102" s="59" t="s">
        <v>44</v>
      </c>
      <c r="M102" s="38">
        <v>14</v>
      </c>
      <c r="N102" s="38">
        <v>2</v>
      </c>
      <c r="O102" s="38"/>
      <c r="P102" s="38"/>
      <c r="Q102" s="38"/>
      <c r="R102" s="3"/>
      <c r="S102" s="3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1025" ht="15" customHeight="1">
      <c r="A103"/>
      <c r="B103" s="165">
        <v>21904748</v>
      </c>
      <c r="C103" s="142" t="s">
        <v>660</v>
      </c>
      <c r="D103" t="s">
        <v>661</v>
      </c>
      <c r="E103"/>
      <c r="F103"/>
      <c r="G103" s="99" t="s">
        <v>689</v>
      </c>
      <c r="H103" s="100"/>
      <c r="I103" s="104" t="s">
        <v>70</v>
      </c>
      <c r="J103" s="99"/>
      <c r="K103" s="99"/>
      <c r="L103" s="104" t="s">
        <v>32</v>
      </c>
      <c r="M103" s="99"/>
      <c r="N103" s="104">
        <v>4</v>
      </c>
      <c r="O103" s="99"/>
      <c r="P103" s="99"/>
      <c r="Q103" s="99"/>
    </row>
    <row r="104" spans="1:1025" ht="15" customHeight="1">
      <c r="A104" s="61"/>
      <c r="B104" s="163">
        <v>21808538</v>
      </c>
      <c r="C104" s="142" t="s">
        <v>326</v>
      </c>
      <c r="D104" s="63" t="s">
        <v>325</v>
      </c>
      <c r="E104" s="1" t="s">
        <v>637</v>
      </c>
      <c r="F104" s="64"/>
      <c r="G104" s="64" t="s">
        <v>639</v>
      </c>
      <c r="H104" s="59" t="s">
        <v>43</v>
      </c>
      <c r="I104" s="60" t="s">
        <v>70</v>
      </c>
      <c r="J104" s="38"/>
      <c r="K104" s="65"/>
      <c r="L104" s="59" t="s">
        <v>44</v>
      </c>
      <c r="M104" s="38">
        <v>11</v>
      </c>
      <c r="N104" s="38">
        <v>3</v>
      </c>
      <c r="O104" s="38"/>
      <c r="P104" s="38"/>
      <c r="Q104" s="38"/>
    </row>
    <row r="105" spans="1:1025" ht="15" customHeight="1">
      <c r="A105" s="61"/>
      <c r="B105" s="163">
        <v>21904311</v>
      </c>
      <c r="C105" s="154" t="s">
        <v>113</v>
      </c>
      <c r="D105" s="63" t="s">
        <v>114</v>
      </c>
      <c r="E105" s="64"/>
      <c r="F105" s="64"/>
      <c r="G105" s="64" t="s">
        <v>106</v>
      </c>
      <c r="H105" s="59" t="s">
        <v>45</v>
      </c>
      <c r="I105" s="60" t="s">
        <v>70</v>
      </c>
      <c r="J105" s="53"/>
      <c r="K105" s="65"/>
      <c r="L105" s="59" t="s">
        <v>41</v>
      </c>
      <c r="M105" s="53">
        <v>3</v>
      </c>
      <c r="N105" s="53">
        <v>1</v>
      </c>
      <c r="O105" s="38"/>
      <c r="P105" s="38"/>
      <c r="Q105" s="38"/>
    </row>
    <row r="106" spans="1:1025" ht="15" customHeight="1">
      <c r="A106" s="61"/>
      <c r="B106" s="164"/>
      <c r="C106" s="142" t="s">
        <v>424</v>
      </c>
      <c r="D106" s="66" t="s">
        <v>423</v>
      </c>
      <c r="E106" s="1" t="s">
        <v>636</v>
      </c>
      <c r="F106" s="64"/>
      <c r="G106" s="64" t="s">
        <v>639</v>
      </c>
      <c r="H106" s="59" t="s">
        <v>61</v>
      </c>
      <c r="I106" s="60" t="s">
        <v>70</v>
      </c>
      <c r="J106" s="38"/>
      <c r="K106" s="65"/>
      <c r="L106" s="59" t="s">
        <v>59</v>
      </c>
      <c r="M106" s="38">
        <v>17</v>
      </c>
      <c r="N106" s="38">
        <v>3</v>
      </c>
      <c r="O106" s="38"/>
      <c r="P106" s="38"/>
      <c r="Q106" s="38"/>
    </row>
    <row r="107" spans="1:1025" ht="15">
      <c r="A107" s="61"/>
      <c r="B107" s="164">
        <v>21810988</v>
      </c>
      <c r="C107" s="153" t="s">
        <v>596</v>
      </c>
      <c r="D107" s="66" t="s">
        <v>576</v>
      </c>
      <c r="E107" s="1" t="s">
        <v>637</v>
      </c>
      <c r="F107" s="64"/>
      <c r="G107" s="64" t="s">
        <v>639</v>
      </c>
      <c r="H107" s="59" t="s">
        <v>45</v>
      </c>
      <c r="I107" s="60"/>
      <c r="J107" s="38"/>
      <c r="K107" s="65"/>
      <c r="L107" s="59" t="s">
        <v>44</v>
      </c>
      <c r="M107" s="38">
        <v>11</v>
      </c>
      <c r="N107" s="38"/>
      <c r="O107" s="38"/>
      <c r="P107" s="38"/>
      <c r="Q107" s="38"/>
    </row>
    <row r="108" spans="1:1025" ht="15">
      <c r="A108"/>
      <c r="B108" s="165">
        <v>21906916</v>
      </c>
      <c r="C108" s="142" t="s">
        <v>248</v>
      </c>
      <c r="D108" t="s">
        <v>249</v>
      </c>
      <c r="F108" s="64"/>
      <c r="G108" s="64" t="s">
        <v>321</v>
      </c>
      <c r="H108" s="59" t="s">
        <v>45</v>
      </c>
      <c r="I108" s="60" t="s">
        <v>77</v>
      </c>
      <c r="J108" s="38"/>
      <c r="K108" s="65"/>
      <c r="L108" s="59" t="s">
        <v>34</v>
      </c>
      <c r="M108" s="38">
        <v>13</v>
      </c>
      <c r="N108" s="38"/>
      <c r="O108" s="38">
        <v>3</v>
      </c>
      <c r="P108" s="38"/>
      <c r="Q108" s="38"/>
    </row>
    <row r="109" spans="1:1025" s="97" customFormat="1" ht="15">
      <c r="A109" s="61"/>
      <c r="B109" s="163">
        <v>2190492</v>
      </c>
      <c r="C109" s="153" t="s">
        <v>595</v>
      </c>
      <c r="D109" s="63" t="s">
        <v>594</v>
      </c>
      <c r="E109" s="1" t="s">
        <v>636</v>
      </c>
      <c r="F109" s="64"/>
      <c r="G109" s="64" t="s">
        <v>639</v>
      </c>
      <c r="H109" s="59" t="s">
        <v>51</v>
      </c>
      <c r="I109" s="60" t="s">
        <v>77</v>
      </c>
      <c r="J109" s="38" t="s">
        <v>696</v>
      </c>
      <c r="K109" s="65"/>
      <c r="L109" s="59" t="s">
        <v>53</v>
      </c>
      <c r="M109" s="38">
        <v>12</v>
      </c>
      <c r="N109" s="38"/>
      <c r="O109" s="38">
        <v>4</v>
      </c>
      <c r="P109" s="38"/>
      <c r="Q109" s="38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90"/>
      <c r="CM109" s="90"/>
      <c r="CN109" s="90"/>
      <c r="CO109" s="90"/>
      <c r="CP109" s="90"/>
      <c r="CQ109" s="90"/>
      <c r="CR109" s="90"/>
      <c r="CS109" s="90"/>
      <c r="CT109" s="90"/>
      <c r="CU109" s="90"/>
      <c r="CV109" s="90"/>
      <c r="CW109" s="90"/>
      <c r="CX109" s="90"/>
      <c r="CY109" s="90"/>
      <c r="CZ109" s="90"/>
      <c r="DA109" s="90"/>
      <c r="DB109" s="90"/>
      <c r="DC109" s="90"/>
      <c r="DD109" s="90"/>
      <c r="DE109" s="90"/>
      <c r="DF109" s="90"/>
      <c r="DG109" s="90"/>
      <c r="DH109" s="90"/>
      <c r="DI109" s="90"/>
      <c r="DJ109" s="90"/>
      <c r="DK109" s="90"/>
      <c r="DL109" s="90"/>
      <c r="DM109" s="90"/>
      <c r="DN109" s="90"/>
      <c r="DO109" s="90"/>
      <c r="DP109" s="90"/>
      <c r="DQ109" s="90"/>
      <c r="DR109" s="90"/>
      <c r="DS109" s="90"/>
      <c r="DT109" s="90"/>
      <c r="DU109" s="90"/>
      <c r="DV109" s="90"/>
      <c r="DW109" s="90"/>
      <c r="DX109" s="90"/>
      <c r="DY109" s="90"/>
      <c r="DZ109" s="90"/>
      <c r="EA109" s="90"/>
      <c r="EB109" s="90"/>
      <c r="EC109" s="90"/>
      <c r="ED109" s="90"/>
      <c r="EE109" s="90"/>
      <c r="EF109" s="90"/>
      <c r="EG109" s="90"/>
      <c r="EH109" s="90"/>
      <c r="EI109" s="90"/>
      <c r="EJ109" s="90"/>
      <c r="EK109" s="90"/>
      <c r="EL109" s="90"/>
      <c r="EM109" s="90"/>
      <c r="EN109" s="90"/>
      <c r="EO109" s="90"/>
      <c r="EP109" s="90"/>
      <c r="EQ109" s="90"/>
      <c r="ER109" s="90"/>
      <c r="ES109" s="90"/>
      <c r="ET109" s="90"/>
      <c r="EU109" s="90"/>
      <c r="EV109" s="90"/>
      <c r="EW109" s="90"/>
      <c r="EX109" s="90"/>
      <c r="EY109" s="90"/>
      <c r="EZ109" s="90"/>
      <c r="FA109" s="90"/>
      <c r="FB109" s="90"/>
      <c r="FC109" s="90"/>
      <c r="FD109" s="90"/>
      <c r="FE109" s="90"/>
      <c r="FF109" s="90"/>
      <c r="FG109" s="90"/>
      <c r="FH109" s="90"/>
      <c r="FI109" s="90"/>
      <c r="FJ109" s="90"/>
      <c r="FK109" s="90"/>
      <c r="FL109" s="90"/>
      <c r="FM109" s="90"/>
      <c r="FN109" s="90"/>
      <c r="FO109" s="90"/>
      <c r="FP109" s="90"/>
      <c r="FQ109" s="90"/>
      <c r="FR109" s="90"/>
      <c r="FS109" s="90"/>
      <c r="FT109" s="90"/>
      <c r="FU109" s="90"/>
      <c r="FV109" s="90"/>
      <c r="FW109" s="90"/>
      <c r="FX109" s="90"/>
      <c r="FY109" s="90"/>
      <c r="FZ109" s="90"/>
      <c r="GA109" s="90"/>
      <c r="GB109" s="90"/>
      <c r="GC109" s="90"/>
      <c r="GD109" s="90"/>
      <c r="GE109" s="90"/>
      <c r="GF109" s="90"/>
      <c r="GG109" s="90"/>
      <c r="GH109" s="90"/>
      <c r="GI109" s="90"/>
      <c r="GJ109" s="90"/>
      <c r="GK109" s="90"/>
      <c r="GL109" s="90"/>
      <c r="GM109" s="90"/>
      <c r="GN109" s="90"/>
      <c r="GO109" s="90"/>
      <c r="GP109" s="90"/>
      <c r="GQ109" s="90"/>
      <c r="GR109" s="90"/>
      <c r="GS109" s="90"/>
      <c r="GT109" s="90"/>
      <c r="GU109" s="90"/>
      <c r="GV109" s="90"/>
      <c r="GW109" s="90"/>
      <c r="GX109" s="90"/>
      <c r="GY109" s="90"/>
      <c r="GZ109" s="90"/>
      <c r="HA109" s="90"/>
      <c r="HB109" s="90"/>
      <c r="HC109" s="90"/>
      <c r="HD109" s="90"/>
      <c r="HE109" s="90"/>
      <c r="HF109" s="90"/>
      <c r="HG109" s="90"/>
      <c r="HH109" s="90"/>
      <c r="HI109" s="90"/>
      <c r="HJ109" s="90"/>
      <c r="HK109" s="90"/>
      <c r="HL109" s="90"/>
      <c r="HM109" s="90"/>
      <c r="HN109" s="90"/>
      <c r="HO109" s="90"/>
      <c r="HP109" s="90"/>
      <c r="HQ109" s="90"/>
      <c r="HR109" s="90"/>
      <c r="HS109" s="90"/>
      <c r="HT109" s="90"/>
      <c r="HU109" s="90"/>
      <c r="HV109" s="90"/>
      <c r="HW109" s="90"/>
      <c r="HX109" s="90"/>
      <c r="HY109" s="90"/>
      <c r="HZ109" s="90"/>
      <c r="IA109" s="90"/>
      <c r="IB109" s="90"/>
      <c r="IC109" s="90"/>
      <c r="ID109" s="90"/>
      <c r="IE109" s="90"/>
      <c r="IF109" s="90"/>
      <c r="IG109" s="90"/>
      <c r="IH109" s="90"/>
      <c r="II109" s="90"/>
      <c r="IJ109" s="90"/>
      <c r="IK109" s="90"/>
      <c r="IL109" s="90"/>
      <c r="IM109" s="90"/>
      <c r="IN109" s="90"/>
      <c r="IO109" s="90"/>
      <c r="IP109" s="90"/>
      <c r="IQ109" s="90"/>
      <c r="IR109" s="90"/>
      <c r="IS109" s="90"/>
      <c r="IT109" s="90"/>
      <c r="IU109" s="90"/>
      <c r="IV109" s="90"/>
      <c r="IW109" s="90"/>
      <c r="IX109" s="90"/>
      <c r="IY109" s="90"/>
      <c r="IZ109" s="90"/>
      <c r="JA109" s="90"/>
      <c r="JB109" s="90"/>
      <c r="JC109" s="90"/>
      <c r="JD109" s="90"/>
      <c r="JE109" s="90"/>
      <c r="JF109" s="90"/>
      <c r="JG109" s="90"/>
      <c r="JH109" s="90"/>
      <c r="JI109" s="90"/>
      <c r="JJ109" s="90"/>
      <c r="JK109" s="90"/>
      <c r="JL109" s="90"/>
      <c r="JM109" s="90"/>
      <c r="JN109" s="90"/>
      <c r="JO109" s="90"/>
      <c r="JP109" s="90"/>
      <c r="JQ109" s="90"/>
      <c r="JR109" s="90"/>
      <c r="JS109" s="90"/>
      <c r="JT109" s="90"/>
      <c r="JU109" s="90"/>
      <c r="JV109" s="90"/>
      <c r="JW109" s="90"/>
      <c r="JX109" s="90"/>
      <c r="JY109" s="90"/>
      <c r="JZ109" s="90"/>
      <c r="KA109" s="90"/>
      <c r="KB109" s="90"/>
      <c r="KC109" s="90"/>
      <c r="KD109" s="90"/>
      <c r="KE109" s="90"/>
      <c r="KF109" s="90"/>
      <c r="KG109" s="90"/>
      <c r="KH109" s="90"/>
      <c r="KI109" s="90"/>
      <c r="KJ109" s="90"/>
      <c r="KK109" s="90"/>
      <c r="KL109" s="90"/>
      <c r="KM109" s="90"/>
      <c r="KN109" s="90"/>
      <c r="KO109" s="90"/>
      <c r="KP109" s="90"/>
      <c r="KQ109" s="90"/>
      <c r="KR109" s="90"/>
      <c r="KS109" s="90"/>
      <c r="KT109" s="90"/>
      <c r="KU109" s="90"/>
      <c r="KV109" s="90"/>
      <c r="KW109" s="90"/>
      <c r="KX109" s="90"/>
      <c r="KY109" s="90"/>
      <c r="KZ109" s="90"/>
      <c r="LA109" s="90"/>
      <c r="LB109" s="90"/>
      <c r="LC109" s="90"/>
      <c r="LD109" s="90"/>
      <c r="LE109" s="90"/>
      <c r="LF109" s="90"/>
      <c r="LG109" s="90"/>
      <c r="LH109" s="90"/>
      <c r="LI109" s="90"/>
      <c r="LJ109" s="90"/>
      <c r="LK109" s="90"/>
      <c r="LL109" s="90"/>
      <c r="LM109" s="90"/>
      <c r="LN109" s="90"/>
      <c r="LO109" s="90"/>
      <c r="LP109" s="90"/>
      <c r="LQ109" s="90"/>
      <c r="LR109" s="90"/>
      <c r="LS109" s="90"/>
      <c r="LT109" s="90"/>
      <c r="LU109" s="90"/>
      <c r="LV109" s="90"/>
      <c r="LW109" s="90"/>
      <c r="LX109" s="90"/>
      <c r="LY109" s="90"/>
      <c r="LZ109" s="90"/>
      <c r="MA109" s="90"/>
      <c r="MB109" s="90"/>
      <c r="MC109" s="90"/>
      <c r="MD109" s="90"/>
      <c r="ME109" s="90"/>
      <c r="MF109" s="90"/>
      <c r="MG109" s="90"/>
      <c r="MH109" s="90"/>
      <c r="MI109" s="90"/>
      <c r="MJ109" s="90"/>
      <c r="MK109" s="90"/>
      <c r="ML109" s="90"/>
      <c r="MM109" s="90"/>
      <c r="MN109" s="90"/>
      <c r="MO109" s="90"/>
      <c r="MP109" s="90"/>
      <c r="MQ109" s="90"/>
      <c r="MR109" s="90"/>
      <c r="MS109" s="90"/>
      <c r="MT109" s="90"/>
      <c r="MU109" s="90"/>
      <c r="MV109" s="90"/>
      <c r="MW109" s="90"/>
      <c r="MX109" s="90"/>
      <c r="MY109" s="90"/>
      <c r="MZ109" s="90"/>
      <c r="NA109" s="90"/>
      <c r="NB109" s="90"/>
      <c r="NC109" s="90"/>
      <c r="ND109" s="90"/>
      <c r="NE109" s="90"/>
      <c r="NF109" s="90"/>
      <c r="NG109" s="90"/>
      <c r="NH109" s="90"/>
      <c r="NI109" s="90"/>
      <c r="NJ109" s="90"/>
      <c r="NK109" s="90"/>
      <c r="NL109" s="90"/>
      <c r="NM109" s="90"/>
      <c r="NN109" s="90"/>
      <c r="NO109" s="90"/>
      <c r="NP109" s="90"/>
      <c r="NQ109" s="90"/>
      <c r="NR109" s="90"/>
      <c r="NS109" s="90"/>
      <c r="NT109" s="90"/>
      <c r="NU109" s="90"/>
      <c r="NV109" s="90"/>
      <c r="NW109" s="90"/>
      <c r="NX109" s="90"/>
      <c r="NY109" s="90"/>
      <c r="NZ109" s="90"/>
      <c r="OA109" s="90"/>
      <c r="OB109" s="90"/>
      <c r="OC109" s="90"/>
      <c r="OD109" s="90"/>
      <c r="OE109" s="90"/>
      <c r="OF109" s="90"/>
      <c r="OG109" s="90"/>
      <c r="OH109" s="90"/>
      <c r="OI109" s="90"/>
      <c r="OJ109" s="90"/>
      <c r="OK109" s="90"/>
      <c r="OL109" s="90"/>
      <c r="OM109" s="90"/>
      <c r="ON109" s="90"/>
      <c r="OO109" s="90"/>
      <c r="OP109" s="90"/>
      <c r="OQ109" s="90"/>
      <c r="OR109" s="90"/>
      <c r="OS109" s="90"/>
      <c r="OT109" s="90"/>
      <c r="OU109" s="90"/>
      <c r="OV109" s="90"/>
      <c r="OW109" s="90"/>
      <c r="OX109" s="90"/>
      <c r="OY109" s="90"/>
      <c r="OZ109" s="90"/>
      <c r="PA109" s="90"/>
      <c r="PB109" s="90"/>
      <c r="PC109" s="90"/>
      <c r="PD109" s="90"/>
      <c r="PE109" s="90"/>
      <c r="PF109" s="90"/>
      <c r="PG109" s="90"/>
      <c r="PH109" s="90"/>
      <c r="PI109" s="90"/>
      <c r="PJ109" s="90"/>
      <c r="PK109" s="90"/>
      <c r="PL109" s="90"/>
      <c r="PM109" s="90"/>
      <c r="PN109" s="90"/>
      <c r="PO109" s="90"/>
      <c r="PP109" s="90"/>
      <c r="PQ109" s="90"/>
      <c r="PR109" s="90"/>
      <c r="PS109" s="90"/>
      <c r="PT109" s="90"/>
      <c r="PU109" s="90"/>
      <c r="PV109" s="90"/>
      <c r="PW109" s="90"/>
      <c r="PX109" s="90"/>
      <c r="PY109" s="90"/>
      <c r="PZ109" s="90"/>
      <c r="QA109" s="90"/>
      <c r="QB109" s="90"/>
      <c r="QC109" s="90"/>
      <c r="QD109" s="90"/>
      <c r="QE109" s="90"/>
      <c r="QF109" s="90"/>
      <c r="QG109" s="90"/>
      <c r="QH109" s="90"/>
      <c r="QI109" s="90"/>
      <c r="QJ109" s="90"/>
      <c r="QK109" s="90"/>
      <c r="QL109" s="90"/>
      <c r="QM109" s="90"/>
      <c r="QN109" s="90"/>
      <c r="QO109" s="90"/>
      <c r="QP109" s="90"/>
      <c r="QQ109" s="90"/>
      <c r="QR109" s="90"/>
      <c r="QS109" s="90"/>
      <c r="QT109" s="90"/>
      <c r="QU109" s="90"/>
      <c r="QV109" s="90"/>
      <c r="QW109" s="90"/>
      <c r="QX109" s="90"/>
      <c r="QY109" s="90"/>
      <c r="QZ109" s="90"/>
      <c r="RA109" s="90"/>
      <c r="RB109" s="90"/>
      <c r="RC109" s="90"/>
      <c r="RD109" s="90"/>
      <c r="RE109" s="90"/>
      <c r="RF109" s="90"/>
      <c r="RG109" s="90"/>
      <c r="RH109" s="90"/>
      <c r="RI109" s="90"/>
      <c r="RJ109" s="90"/>
      <c r="RK109" s="90"/>
      <c r="RL109" s="90"/>
      <c r="RM109" s="90"/>
      <c r="RN109" s="90"/>
      <c r="RO109" s="90"/>
      <c r="RP109" s="90"/>
      <c r="RQ109" s="90"/>
      <c r="RR109" s="90"/>
      <c r="RS109" s="90"/>
      <c r="RT109" s="90"/>
      <c r="RU109" s="90"/>
      <c r="RV109" s="90"/>
      <c r="RW109" s="90"/>
      <c r="RX109" s="90"/>
      <c r="RY109" s="90"/>
      <c r="RZ109" s="90"/>
      <c r="SA109" s="90"/>
      <c r="SB109" s="90"/>
      <c r="SC109" s="90"/>
      <c r="SD109" s="90"/>
      <c r="SE109" s="90"/>
      <c r="SF109" s="90"/>
      <c r="SG109" s="90"/>
      <c r="SH109" s="90"/>
      <c r="SI109" s="90"/>
      <c r="SJ109" s="90"/>
      <c r="SK109" s="90"/>
      <c r="SL109" s="90"/>
      <c r="SM109" s="90"/>
      <c r="SN109" s="90"/>
      <c r="SO109" s="90"/>
      <c r="SP109" s="90"/>
      <c r="SQ109" s="90"/>
      <c r="SR109" s="90"/>
      <c r="SS109" s="90"/>
      <c r="ST109" s="90"/>
      <c r="SU109" s="90"/>
      <c r="SV109" s="90"/>
      <c r="SW109" s="90"/>
      <c r="SX109" s="90"/>
      <c r="SY109" s="90"/>
      <c r="SZ109" s="90"/>
      <c r="TA109" s="90"/>
      <c r="TB109" s="90"/>
      <c r="TC109" s="90"/>
      <c r="TD109" s="90"/>
      <c r="TE109" s="90"/>
      <c r="TF109" s="90"/>
      <c r="TG109" s="90"/>
      <c r="TH109" s="90"/>
      <c r="TI109" s="90"/>
      <c r="TJ109" s="90"/>
      <c r="TK109" s="90"/>
      <c r="TL109" s="90"/>
      <c r="TM109" s="90"/>
      <c r="TN109" s="90"/>
      <c r="TO109" s="90"/>
      <c r="TP109" s="90"/>
      <c r="TQ109" s="90"/>
      <c r="TR109" s="90"/>
      <c r="TS109" s="90"/>
      <c r="TT109" s="90"/>
      <c r="TU109" s="90"/>
      <c r="TV109" s="90"/>
      <c r="TW109" s="90"/>
      <c r="TX109" s="90"/>
      <c r="TY109" s="90"/>
      <c r="TZ109" s="90"/>
      <c r="UA109" s="90"/>
      <c r="UB109" s="90"/>
      <c r="UC109" s="90"/>
      <c r="UD109" s="90"/>
      <c r="UE109" s="90"/>
      <c r="UF109" s="90"/>
      <c r="UG109" s="90"/>
      <c r="UH109" s="90"/>
      <c r="UI109" s="90"/>
      <c r="UJ109" s="90"/>
      <c r="UK109" s="90"/>
      <c r="UL109" s="90"/>
      <c r="UM109" s="90"/>
      <c r="UN109" s="90"/>
      <c r="UO109" s="90"/>
      <c r="UP109" s="90"/>
      <c r="UQ109" s="90"/>
      <c r="UR109" s="90"/>
      <c r="US109" s="90"/>
      <c r="UT109" s="90"/>
      <c r="UU109" s="90"/>
      <c r="UV109" s="90"/>
      <c r="UW109" s="90"/>
      <c r="UX109" s="90"/>
      <c r="UY109" s="90"/>
      <c r="UZ109" s="90"/>
      <c r="VA109" s="90"/>
      <c r="VB109" s="90"/>
      <c r="VC109" s="90"/>
      <c r="VD109" s="90"/>
      <c r="VE109" s="90"/>
      <c r="VF109" s="90"/>
      <c r="VG109" s="90"/>
      <c r="VH109" s="90"/>
      <c r="VI109" s="90"/>
      <c r="VJ109" s="90"/>
      <c r="VK109" s="90"/>
      <c r="VL109" s="90"/>
      <c r="VM109" s="90"/>
      <c r="VN109" s="90"/>
      <c r="VO109" s="90"/>
      <c r="VP109" s="90"/>
      <c r="VQ109" s="90"/>
      <c r="VR109" s="90"/>
      <c r="VS109" s="90"/>
      <c r="VT109" s="90"/>
      <c r="VU109" s="90"/>
      <c r="VV109" s="90"/>
      <c r="VW109" s="90"/>
      <c r="VX109" s="90"/>
      <c r="VY109" s="90"/>
      <c r="VZ109" s="90"/>
      <c r="WA109" s="90"/>
      <c r="WB109" s="90"/>
      <c r="WC109" s="90"/>
      <c r="WD109" s="90"/>
      <c r="WE109" s="90"/>
      <c r="WF109" s="90"/>
      <c r="WG109" s="90"/>
      <c r="WH109" s="90"/>
      <c r="WI109" s="90"/>
      <c r="WJ109" s="90"/>
      <c r="WK109" s="90"/>
      <c r="WL109" s="90"/>
      <c r="WM109" s="90"/>
      <c r="WN109" s="90"/>
      <c r="WO109" s="90"/>
      <c r="WP109" s="90"/>
      <c r="WQ109" s="90"/>
      <c r="WR109" s="90"/>
      <c r="WS109" s="90"/>
      <c r="WT109" s="90"/>
      <c r="WU109" s="90"/>
      <c r="WV109" s="90"/>
      <c r="WW109" s="90"/>
      <c r="WX109" s="90"/>
      <c r="WY109" s="90"/>
      <c r="WZ109" s="90"/>
      <c r="XA109" s="90"/>
      <c r="XB109" s="90"/>
      <c r="XC109" s="90"/>
      <c r="XD109" s="90"/>
      <c r="XE109" s="90"/>
      <c r="XF109" s="90"/>
      <c r="XG109" s="90"/>
      <c r="XH109" s="90"/>
      <c r="XI109" s="90"/>
      <c r="XJ109" s="90"/>
      <c r="XK109" s="90"/>
      <c r="XL109" s="90"/>
      <c r="XM109" s="90"/>
      <c r="XN109" s="90"/>
      <c r="XO109" s="90"/>
      <c r="XP109" s="90"/>
      <c r="XQ109" s="90"/>
      <c r="XR109" s="90"/>
      <c r="XS109" s="90"/>
      <c r="XT109" s="90"/>
      <c r="XU109" s="90"/>
      <c r="XV109" s="90"/>
      <c r="XW109" s="90"/>
      <c r="XX109" s="90"/>
      <c r="XY109" s="90"/>
      <c r="XZ109" s="90"/>
      <c r="YA109" s="90"/>
      <c r="YB109" s="90"/>
      <c r="YC109" s="90"/>
      <c r="YD109" s="90"/>
      <c r="YE109" s="90"/>
      <c r="YF109" s="90"/>
      <c r="YG109" s="90"/>
      <c r="YH109" s="90"/>
      <c r="YI109" s="90"/>
      <c r="YJ109" s="90"/>
      <c r="YK109" s="90"/>
      <c r="YL109" s="90"/>
      <c r="YM109" s="90"/>
      <c r="YN109" s="90"/>
      <c r="YO109" s="90"/>
      <c r="YP109" s="90"/>
      <c r="YQ109" s="90"/>
      <c r="YR109" s="90"/>
      <c r="YS109" s="90"/>
      <c r="YT109" s="90"/>
      <c r="YU109" s="90"/>
      <c r="YV109" s="90"/>
      <c r="YW109" s="90"/>
      <c r="YX109" s="90"/>
      <c r="YY109" s="90"/>
      <c r="YZ109" s="90"/>
      <c r="ZA109" s="90"/>
      <c r="ZB109" s="90"/>
      <c r="ZC109" s="90"/>
      <c r="ZD109" s="90"/>
      <c r="ZE109" s="90"/>
      <c r="ZF109" s="90"/>
      <c r="ZG109" s="90"/>
      <c r="ZH109" s="90"/>
      <c r="ZI109" s="90"/>
      <c r="ZJ109" s="90"/>
      <c r="ZK109" s="90"/>
      <c r="ZL109" s="90"/>
      <c r="ZM109" s="90"/>
      <c r="ZN109" s="90"/>
      <c r="ZO109" s="90"/>
      <c r="ZP109" s="90"/>
      <c r="ZQ109" s="90"/>
      <c r="ZR109" s="90"/>
      <c r="ZS109" s="90"/>
      <c r="ZT109" s="90"/>
      <c r="ZU109" s="90"/>
      <c r="ZV109" s="90"/>
      <c r="ZW109" s="90"/>
      <c r="ZX109" s="90"/>
      <c r="ZY109" s="90"/>
      <c r="ZZ109" s="90"/>
      <c r="AAA109" s="90"/>
      <c r="AAB109" s="90"/>
      <c r="AAC109" s="90"/>
      <c r="AAD109" s="90"/>
      <c r="AAE109" s="90"/>
      <c r="AAF109" s="90"/>
      <c r="AAG109" s="90"/>
      <c r="AAH109" s="90"/>
      <c r="AAI109" s="90"/>
      <c r="AAJ109" s="90"/>
      <c r="AAK109" s="90"/>
      <c r="AAL109" s="90"/>
      <c r="AAM109" s="90"/>
      <c r="AAN109" s="90"/>
      <c r="AAO109" s="90"/>
      <c r="AAP109" s="90"/>
      <c r="AAQ109" s="90"/>
      <c r="AAR109" s="90"/>
      <c r="AAS109" s="90"/>
      <c r="AAT109" s="90"/>
      <c r="AAU109" s="90"/>
      <c r="AAV109" s="90"/>
      <c r="AAW109" s="90"/>
      <c r="AAX109" s="90"/>
      <c r="AAY109" s="90"/>
      <c r="AAZ109" s="90"/>
      <c r="ABA109" s="90"/>
      <c r="ABB109" s="90"/>
      <c r="ABC109" s="90"/>
      <c r="ABD109" s="90"/>
      <c r="ABE109" s="90"/>
      <c r="ABF109" s="90"/>
      <c r="ABG109" s="90"/>
      <c r="ABH109" s="90"/>
      <c r="ABI109" s="90"/>
      <c r="ABJ109" s="90"/>
      <c r="ABK109" s="90"/>
      <c r="ABL109" s="90"/>
      <c r="ABM109" s="90"/>
      <c r="ABN109" s="90"/>
      <c r="ABO109" s="90"/>
      <c r="ABP109" s="90"/>
      <c r="ABQ109" s="90"/>
      <c r="ABR109" s="90"/>
      <c r="ABS109" s="90"/>
      <c r="ABT109" s="90"/>
      <c r="ABU109" s="90"/>
      <c r="ABV109" s="90"/>
      <c r="ABW109" s="90"/>
      <c r="ABX109" s="90"/>
      <c r="ABY109" s="90"/>
      <c r="ABZ109" s="90"/>
      <c r="ACA109" s="90"/>
      <c r="ACB109" s="90"/>
      <c r="ACC109" s="90"/>
      <c r="ACD109" s="90"/>
      <c r="ACE109" s="90"/>
      <c r="ACF109" s="90"/>
      <c r="ACG109" s="90"/>
      <c r="ACH109" s="90"/>
      <c r="ACI109" s="90"/>
      <c r="ACJ109" s="90"/>
      <c r="ACK109" s="90"/>
      <c r="ACL109" s="90"/>
      <c r="ACM109" s="90"/>
      <c r="ACN109" s="90"/>
      <c r="ACO109" s="90"/>
      <c r="ACP109" s="90"/>
      <c r="ACQ109" s="90"/>
      <c r="ACR109" s="90"/>
      <c r="ACS109" s="90"/>
      <c r="ACT109" s="90"/>
      <c r="ACU109" s="90"/>
      <c r="ACV109" s="90"/>
      <c r="ACW109" s="90"/>
      <c r="ACX109" s="90"/>
      <c r="ACY109" s="90"/>
      <c r="ACZ109" s="90"/>
      <c r="ADA109" s="90"/>
      <c r="ADB109" s="90"/>
      <c r="ADC109" s="90"/>
      <c r="ADD109" s="90"/>
      <c r="ADE109" s="90"/>
      <c r="ADF109" s="90"/>
      <c r="ADG109" s="90"/>
      <c r="ADH109" s="90"/>
      <c r="ADI109" s="90"/>
      <c r="ADJ109" s="90"/>
      <c r="ADK109" s="90"/>
      <c r="ADL109" s="90"/>
      <c r="ADM109" s="90"/>
      <c r="ADN109" s="90"/>
      <c r="ADO109" s="90"/>
      <c r="ADP109" s="90"/>
      <c r="ADQ109" s="90"/>
      <c r="ADR109" s="90"/>
      <c r="ADS109" s="90"/>
      <c r="ADT109" s="90"/>
      <c r="ADU109" s="90"/>
      <c r="ADV109" s="90"/>
      <c r="ADW109" s="90"/>
      <c r="ADX109" s="90"/>
      <c r="ADY109" s="90"/>
      <c r="ADZ109" s="90"/>
      <c r="AEA109" s="90"/>
      <c r="AEB109" s="90"/>
      <c r="AEC109" s="90"/>
      <c r="AED109" s="90"/>
      <c r="AEE109" s="90"/>
      <c r="AEF109" s="90"/>
      <c r="AEG109" s="90"/>
      <c r="AEH109" s="90"/>
      <c r="AEI109" s="90"/>
      <c r="AEJ109" s="90"/>
      <c r="AEK109" s="90"/>
      <c r="AEL109" s="90"/>
      <c r="AEM109" s="90"/>
      <c r="AEN109" s="90"/>
      <c r="AEO109" s="90"/>
      <c r="AEP109" s="90"/>
      <c r="AEQ109" s="90"/>
      <c r="AER109" s="90"/>
      <c r="AES109" s="90"/>
      <c r="AET109" s="90"/>
      <c r="AEU109" s="90"/>
      <c r="AEV109" s="90"/>
      <c r="AEW109" s="90"/>
      <c r="AEX109" s="90"/>
      <c r="AEY109" s="90"/>
      <c r="AEZ109" s="90"/>
      <c r="AFA109" s="90"/>
      <c r="AFB109" s="90"/>
      <c r="AFC109" s="90"/>
      <c r="AFD109" s="90"/>
      <c r="AFE109" s="90"/>
      <c r="AFF109" s="90"/>
      <c r="AFG109" s="90"/>
      <c r="AFH109" s="90"/>
      <c r="AFI109" s="90"/>
      <c r="AFJ109" s="90"/>
      <c r="AFK109" s="90"/>
      <c r="AFL109" s="90"/>
      <c r="AFM109" s="90"/>
      <c r="AFN109" s="90"/>
      <c r="AFO109" s="90"/>
      <c r="AFP109" s="90"/>
      <c r="AFQ109" s="90"/>
      <c r="AFR109" s="90"/>
      <c r="AFS109" s="90"/>
      <c r="AFT109" s="90"/>
      <c r="AFU109" s="90"/>
      <c r="AFV109" s="90"/>
      <c r="AFW109" s="90"/>
      <c r="AFX109" s="90"/>
      <c r="AFY109" s="90"/>
      <c r="AFZ109" s="90"/>
      <c r="AGA109" s="90"/>
      <c r="AGB109" s="90"/>
      <c r="AGC109" s="90"/>
      <c r="AGD109" s="90"/>
      <c r="AGE109" s="90"/>
      <c r="AGF109" s="90"/>
      <c r="AGG109" s="90"/>
      <c r="AGH109" s="90"/>
      <c r="AGI109" s="90"/>
      <c r="AGJ109" s="90"/>
      <c r="AGK109" s="90"/>
      <c r="AGL109" s="90"/>
      <c r="AGM109" s="90"/>
      <c r="AGN109" s="90"/>
      <c r="AGO109" s="90"/>
      <c r="AGP109" s="90"/>
      <c r="AGQ109" s="90"/>
      <c r="AGR109" s="90"/>
      <c r="AGS109" s="90"/>
      <c r="AGT109" s="90"/>
      <c r="AGU109" s="90"/>
      <c r="AGV109" s="90"/>
      <c r="AGW109" s="90"/>
      <c r="AGX109" s="90"/>
      <c r="AGY109" s="90"/>
      <c r="AGZ109" s="90"/>
      <c r="AHA109" s="90"/>
      <c r="AHB109" s="90"/>
      <c r="AHC109" s="90"/>
      <c r="AHD109" s="90"/>
      <c r="AHE109" s="90"/>
      <c r="AHF109" s="90"/>
      <c r="AHG109" s="90"/>
      <c r="AHH109" s="90"/>
      <c r="AHI109" s="90"/>
      <c r="AHJ109" s="90"/>
      <c r="AHK109" s="90"/>
      <c r="AHL109" s="90"/>
      <c r="AHM109" s="90"/>
      <c r="AHN109" s="90"/>
      <c r="AHO109" s="90"/>
      <c r="AHP109" s="90"/>
      <c r="AHQ109" s="90"/>
      <c r="AHR109" s="90"/>
      <c r="AHS109" s="90"/>
      <c r="AHT109" s="90"/>
      <c r="AHU109" s="90"/>
      <c r="AHV109" s="90"/>
      <c r="AHW109" s="90"/>
      <c r="AHX109" s="90"/>
      <c r="AHY109" s="90"/>
      <c r="AHZ109" s="90"/>
      <c r="AIA109" s="90"/>
      <c r="AIB109" s="90"/>
      <c r="AIC109" s="90"/>
      <c r="AID109" s="90"/>
      <c r="AIE109" s="90"/>
      <c r="AIF109" s="90"/>
      <c r="AIG109" s="90"/>
      <c r="AIH109" s="90"/>
      <c r="AII109" s="90"/>
      <c r="AIJ109" s="90"/>
      <c r="AIK109" s="90"/>
      <c r="AIL109" s="90"/>
      <c r="AIM109" s="90"/>
      <c r="AIN109" s="90"/>
      <c r="AIO109" s="90"/>
      <c r="AIP109" s="90"/>
      <c r="AIQ109" s="90"/>
      <c r="AIR109" s="90"/>
      <c r="AIS109" s="90"/>
      <c r="AIT109" s="90"/>
      <c r="AIU109" s="90"/>
      <c r="AIV109" s="90"/>
      <c r="AIW109" s="90"/>
      <c r="AIX109" s="90"/>
      <c r="AIY109" s="90"/>
      <c r="AIZ109" s="90"/>
      <c r="AJA109" s="90"/>
      <c r="AJB109" s="90"/>
      <c r="AJC109" s="90"/>
      <c r="AJD109" s="90"/>
      <c r="AJE109" s="90"/>
      <c r="AJF109" s="90"/>
      <c r="AJG109" s="90"/>
      <c r="AJH109" s="90"/>
      <c r="AJI109" s="90"/>
      <c r="AJJ109" s="90"/>
      <c r="AJK109" s="90"/>
      <c r="AJL109" s="90"/>
      <c r="AJM109" s="90"/>
      <c r="AJN109" s="90"/>
      <c r="AJO109" s="90"/>
      <c r="AJP109" s="90"/>
      <c r="AJQ109" s="90"/>
      <c r="AJR109" s="90"/>
      <c r="AJS109" s="90"/>
      <c r="AJT109" s="90"/>
      <c r="AJU109" s="90"/>
      <c r="AJV109" s="90"/>
      <c r="AJW109" s="90"/>
      <c r="AJX109" s="90"/>
      <c r="AJY109" s="90"/>
      <c r="AJZ109" s="90"/>
      <c r="AKA109" s="90"/>
      <c r="AKB109" s="90"/>
      <c r="AKC109" s="90"/>
      <c r="AKD109" s="90"/>
      <c r="AKE109" s="90"/>
      <c r="AKF109" s="90"/>
      <c r="AKG109" s="90"/>
      <c r="AKH109" s="90"/>
      <c r="AKI109" s="90"/>
      <c r="AKJ109" s="90"/>
      <c r="AKK109" s="90"/>
      <c r="AKL109" s="90"/>
      <c r="AKM109" s="90"/>
      <c r="AKN109" s="90"/>
      <c r="AKO109" s="90"/>
      <c r="AKP109" s="90"/>
      <c r="AKQ109" s="90"/>
      <c r="AKR109" s="90"/>
      <c r="AKS109" s="90"/>
      <c r="AKT109" s="90"/>
      <c r="AKU109" s="90"/>
      <c r="AKV109" s="90"/>
      <c r="AKW109" s="90"/>
      <c r="AKX109" s="90"/>
      <c r="AKY109" s="90"/>
      <c r="AKZ109" s="90"/>
      <c r="ALA109" s="90"/>
      <c r="ALB109" s="90"/>
      <c r="ALC109" s="90"/>
      <c r="ALD109" s="90"/>
      <c r="ALE109" s="90"/>
      <c r="ALF109" s="90"/>
      <c r="ALG109" s="90"/>
      <c r="ALH109" s="90"/>
      <c r="ALI109" s="90"/>
      <c r="ALJ109" s="90"/>
      <c r="ALK109" s="90"/>
      <c r="ALL109" s="90"/>
      <c r="ALM109" s="90"/>
      <c r="ALN109" s="90"/>
      <c r="ALO109" s="90"/>
      <c r="ALP109" s="90"/>
      <c r="ALQ109" s="90"/>
      <c r="ALR109" s="90"/>
      <c r="ALS109" s="90"/>
      <c r="ALT109" s="90"/>
      <c r="ALU109" s="90"/>
      <c r="ALV109" s="90"/>
      <c r="ALW109" s="90"/>
      <c r="ALX109" s="90"/>
      <c r="ALY109" s="90"/>
      <c r="ALZ109" s="90"/>
      <c r="AMA109" s="90"/>
      <c r="AMB109" s="90"/>
      <c r="AMC109" s="90"/>
      <c r="AMD109" s="90"/>
      <c r="AME109" s="90"/>
      <c r="AMF109" s="90"/>
      <c r="AMG109" s="90"/>
      <c r="AMH109" s="90"/>
      <c r="AMI109" s="90"/>
      <c r="AMJ109" s="90"/>
      <c r="AMK109" s="90"/>
    </row>
    <row r="110" spans="1:1025" ht="15">
      <c r="A110" s="61"/>
      <c r="B110" s="163">
        <v>21903010</v>
      </c>
      <c r="C110" s="142" t="s">
        <v>495</v>
      </c>
      <c r="D110" s="63" t="s">
        <v>122</v>
      </c>
      <c r="E110" s="1" t="s">
        <v>638</v>
      </c>
      <c r="F110" s="64"/>
      <c r="G110" s="64" t="s">
        <v>639</v>
      </c>
      <c r="H110" s="59" t="s">
        <v>852</v>
      </c>
      <c r="I110" s="60" t="s">
        <v>77</v>
      </c>
      <c r="J110" s="53"/>
      <c r="K110" s="65" t="s">
        <v>63</v>
      </c>
      <c r="L110" s="59" t="s">
        <v>53</v>
      </c>
      <c r="M110" s="53">
        <v>10</v>
      </c>
      <c r="N110" s="53"/>
      <c r="O110" s="38"/>
      <c r="P110" s="38"/>
      <c r="Q110" s="38"/>
    </row>
    <row r="111" spans="1:1025" ht="15">
      <c r="A111" s="61"/>
      <c r="B111" s="164"/>
      <c r="C111" s="142" t="s">
        <v>439</v>
      </c>
      <c r="D111" s="69" t="s">
        <v>438</v>
      </c>
      <c r="E111" s="1" t="s">
        <v>636</v>
      </c>
      <c r="F111" s="64"/>
      <c r="G111" s="64" t="s">
        <v>639</v>
      </c>
      <c r="H111" s="59" t="s">
        <v>51</v>
      </c>
      <c r="I111" s="60" t="s">
        <v>84</v>
      </c>
      <c r="J111" s="38"/>
      <c r="K111" s="65"/>
      <c r="L111" s="59" t="s">
        <v>35</v>
      </c>
      <c r="M111" s="38">
        <v>9</v>
      </c>
      <c r="N111" s="38"/>
      <c r="O111" s="38"/>
      <c r="P111" s="38"/>
      <c r="Q111" s="38"/>
    </row>
    <row r="112" spans="1:1025" ht="15">
      <c r="A112"/>
      <c r="B112" s="165">
        <v>21907316</v>
      </c>
      <c r="C112" s="142" t="s">
        <v>205</v>
      </c>
      <c r="D112" t="s">
        <v>206</v>
      </c>
      <c r="E112" s="64"/>
      <c r="F112" s="64"/>
      <c r="G112" s="64" t="s">
        <v>237</v>
      </c>
      <c r="H112" s="59"/>
      <c r="I112" s="60"/>
      <c r="J112" s="38"/>
      <c r="K112" s="65"/>
      <c r="L112" s="59" t="s">
        <v>47</v>
      </c>
      <c r="M112" s="38"/>
      <c r="N112" s="38"/>
      <c r="O112" s="38"/>
      <c r="P112" s="38"/>
      <c r="Q112" s="38"/>
    </row>
    <row r="113" spans="1:1025" ht="15" customHeight="1">
      <c r="A113" s="61"/>
      <c r="B113" s="66">
        <v>21704577</v>
      </c>
      <c r="C113" s="146" t="s">
        <v>803</v>
      </c>
      <c r="D113" s="63" t="s">
        <v>148</v>
      </c>
      <c r="E113" s="1" t="s">
        <v>637</v>
      </c>
      <c r="F113" s="64"/>
      <c r="G113" s="64" t="s">
        <v>639</v>
      </c>
      <c r="H113" s="59" t="s">
        <v>43</v>
      </c>
      <c r="I113" s="60"/>
      <c r="J113" s="38"/>
      <c r="K113" s="65"/>
      <c r="L113" s="59" t="s">
        <v>44</v>
      </c>
      <c r="M113" s="38">
        <v>12</v>
      </c>
      <c r="N113" s="38"/>
      <c r="O113" s="38"/>
      <c r="P113" s="38"/>
      <c r="Q113" s="38"/>
    </row>
    <row r="114" spans="1:1025" s="136" customFormat="1" ht="15" customHeight="1">
      <c r="A114" s="61"/>
      <c r="B114" s="163">
        <v>21902996</v>
      </c>
      <c r="C114" s="154" t="s">
        <v>115</v>
      </c>
      <c r="D114" s="63" t="s">
        <v>116</v>
      </c>
      <c r="E114" s="64"/>
      <c r="F114" s="64"/>
      <c r="G114" s="64" t="s">
        <v>106</v>
      </c>
      <c r="H114" s="59" t="s">
        <v>43</v>
      </c>
      <c r="I114" s="60" t="s">
        <v>84</v>
      </c>
      <c r="J114" s="53"/>
      <c r="K114" s="65"/>
      <c r="L114" s="59" t="s">
        <v>41</v>
      </c>
      <c r="M114" s="53">
        <v>4</v>
      </c>
      <c r="N114" s="53"/>
      <c r="O114" s="38"/>
      <c r="P114" s="38"/>
      <c r="Q114" s="38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29"/>
      <c r="BN114" s="129"/>
      <c r="BO114" s="129"/>
      <c r="BP114" s="129"/>
      <c r="BQ114" s="129"/>
      <c r="BR114" s="129"/>
      <c r="BS114" s="129"/>
      <c r="BT114" s="129"/>
      <c r="BU114" s="129"/>
      <c r="BV114" s="129"/>
      <c r="BW114" s="129"/>
      <c r="BX114" s="129"/>
      <c r="BY114" s="129"/>
      <c r="BZ114" s="129"/>
      <c r="CA114" s="129"/>
      <c r="CB114" s="129"/>
      <c r="CC114" s="129"/>
      <c r="CD114" s="129"/>
      <c r="CE114" s="129"/>
      <c r="CF114" s="129"/>
      <c r="CG114" s="129"/>
      <c r="CH114" s="129"/>
      <c r="CI114" s="129"/>
      <c r="CJ114" s="129"/>
      <c r="CK114" s="129"/>
      <c r="CL114" s="129"/>
      <c r="CM114" s="129"/>
      <c r="CN114" s="129"/>
      <c r="CO114" s="129"/>
      <c r="CP114" s="129"/>
      <c r="CQ114" s="129"/>
      <c r="CR114" s="129"/>
      <c r="CS114" s="129"/>
      <c r="CT114" s="129"/>
      <c r="CU114" s="129"/>
      <c r="CV114" s="129"/>
      <c r="CW114" s="129"/>
      <c r="CX114" s="129"/>
      <c r="CY114" s="129"/>
      <c r="CZ114" s="129"/>
      <c r="DA114" s="129"/>
      <c r="DB114" s="129"/>
      <c r="DC114" s="129"/>
      <c r="DD114" s="129"/>
      <c r="DE114" s="129"/>
      <c r="DF114" s="129"/>
      <c r="DG114" s="129"/>
      <c r="DH114" s="129"/>
      <c r="DI114" s="129"/>
      <c r="DJ114" s="129"/>
      <c r="DK114" s="129"/>
      <c r="DL114" s="129"/>
      <c r="DM114" s="129"/>
      <c r="DN114" s="129"/>
      <c r="DO114" s="129"/>
      <c r="DP114" s="129"/>
      <c r="DQ114" s="129"/>
      <c r="DR114" s="129"/>
      <c r="DS114" s="129"/>
      <c r="DT114" s="129"/>
      <c r="DU114" s="129"/>
      <c r="DV114" s="129"/>
      <c r="DW114" s="129"/>
      <c r="DX114" s="129"/>
      <c r="DY114" s="129"/>
      <c r="DZ114" s="129"/>
      <c r="EA114" s="129"/>
      <c r="EB114" s="129"/>
      <c r="EC114" s="129"/>
      <c r="ED114" s="129"/>
      <c r="EE114" s="129"/>
      <c r="EF114" s="129"/>
      <c r="EG114" s="129"/>
      <c r="EH114" s="129"/>
      <c r="EI114" s="129"/>
      <c r="EJ114" s="129"/>
      <c r="EK114" s="129"/>
      <c r="EL114" s="129"/>
      <c r="EM114" s="129"/>
      <c r="EN114" s="129"/>
      <c r="EO114" s="129"/>
      <c r="EP114" s="129"/>
      <c r="EQ114" s="129"/>
      <c r="ER114" s="129"/>
      <c r="ES114" s="129"/>
      <c r="ET114" s="129"/>
      <c r="EU114" s="129"/>
      <c r="EV114" s="129"/>
      <c r="EW114" s="129"/>
      <c r="EX114" s="129"/>
      <c r="EY114" s="129"/>
      <c r="EZ114" s="129"/>
      <c r="FA114" s="129"/>
      <c r="FB114" s="129"/>
      <c r="FC114" s="129"/>
      <c r="FD114" s="129"/>
      <c r="FE114" s="129"/>
      <c r="FF114" s="129"/>
      <c r="FG114" s="129"/>
      <c r="FH114" s="129"/>
      <c r="FI114" s="129"/>
      <c r="FJ114" s="129"/>
      <c r="FK114" s="129"/>
      <c r="FL114" s="129"/>
      <c r="FM114" s="129"/>
      <c r="FN114" s="129"/>
      <c r="FO114" s="129"/>
      <c r="FP114" s="129"/>
      <c r="FQ114" s="129"/>
      <c r="FR114" s="129"/>
      <c r="FS114" s="129"/>
      <c r="FT114" s="129"/>
      <c r="FU114" s="129"/>
      <c r="FV114" s="129"/>
      <c r="FW114" s="129"/>
      <c r="FX114" s="129"/>
      <c r="FY114" s="129"/>
      <c r="FZ114" s="129"/>
      <c r="GA114" s="129"/>
      <c r="GB114" s="129"/>
      <c r="GC114" s="129"/>
      <c r="GD114" s="129"/>
      <c r="GE114" s="129"/>
      <c r="GF114" s="129"/>
      <c r="GG114" s="129"/>
      <c r="GH114" s="129"/>
      <c r="GI114" s="129"/>
      <c r="GJ114" s="129"/>
      <c r="GK114" s="129"/>
      <c r="GL114" s="129"/>
      <c r="GM114" s="129"/>
      <c r="GN114" s="129"/>
      <c r="GO114" s="129"/>
      <c r="GP114" s="129"/>
      <c r="GQ114" s="129"/>
      <c r="GR114" s="129"/>
      <c r="GS114" s="129"/>
      <c r="GT114" s="129"/>
      <c r="GU114" s="129"/>
      <c r="GV114" s="129"/>
      <c r="GW114" s="129"/>
      <c r="GX114" s="129"/>
      <c r="GY114" s="129"/>
      <c r="GZ114" s="129"/>
      <c r="HA114" s="129"/>
      <c r="HB114" s="129"/>
      <c r="HC114" s="129"/>
      <c r="HD114" s="129"/>
      <c r="HE114" s="129"/>
      <c r="HF114" s="129"/>
      <c r="HG114" s="129"/>
      <c r="HH114" s="129"/>
      <c r="HI114" s="129"/>
      <c r="HJ114" s="129"/>
      <c r="HK114" s="129"/>
      <c r="HL114" s="129"/>
      <c r="HM114" s="129"/>
      <c r="HN114" s="129"/>
      <c r="HO114" s="129"/>
      <c r="HP114" s="129"/>
      <c r="HQ114" s="129"/>
      <c r="HR114" s="129"/>
      <c r="HS114" s="129"/>
      <c r="HT114" s="129"/>
      <c r="HU114" s="129"/>
      <c r="HV114" s="129"/>
      <c r="HW114" s="129"/>
      <c r="HX114" s="129"/>
      <c r="HY114" s="129"/>
      <c r="HZ114" s="129"/>
      <c r="IA114" s="129"/>
      <c r="IB114" s="129"/>
      <c r="IC114" s="129"/>
      <c r="ID114" s="129"/>
      <c r="IE114" s="129"/>
      <c r="IF114" s="129"/>
      <c r="IG114" s="129"/>
      <c r="IH114" s="129"/>
      <c r="II114" s="129"/>
      <c r="IJ114" s="129"/>
      <c r="IK114" s="129"/>
      <c r="IL114" s="129"/>
      <c r="IM114" s="129"/>
      <c r="IN114" s="129"/>
      <c r="IO114" s="129"/>
      <c r="IP114" s="129"/>
      <c r="IQ114" s="129"/>
      <c r="IR114" s="129"/>
      <c r="IS114" s="129"/>
      <c r="IT114" s="129"/>
      <c r="IU114" s="129"/>
      <c r="IV114" s="129"/>
      <c r="IW114" s="129"/>
      <c r="IX114" s="129"/>
      <c r="IY114" s="129"/>
      <c r="IZ114" s="129"/>
      <c r="JA114" s="129"/>
      <c r="JB114" s="129"/>
      <c r="JC114" s="129"/>
      <c r="JD114" s="129"/>
      <c r="JE114" s="129"/>
      <c r="JF114" s="129"/>
      <c r="JG114" s="129"/>
      <c r="JH114" s="129"/>
      <c r="JI114" s="129"/>
      <c r="JJ114" s="129"/>
      <c r="JK114" s="129"/>
      <c r="JL114" s="129"/>
      <c r="JM114" s="129"/>
      <c r="JN114" s="129"/>
      <c r="JO114" s="129"/>
      <c r="JP114" s="129"/>
      <c r="JQ114" s="129"/>
      <c r="JR114" s="129"/>
      <c r="JS114" s="129"/>
      <c r="JT114" s="129"/>
      <c r="JU114" s="129"/>
      <c r="JV114" s="129"/>
      <c r="JW114" s="129"/>
      <c r="JX114" s="129"/>
      <c r="JY114" s="129"/>
      <c r="JZ114" s="129"/>
      <c r="KA114" s="129"/>
      <c r="KB114" s="129"/>
      <c r="KC114" s="129"/>
      <c r="KD114" s="129"/>
      <c r="KE114" s="129"/>
      <c r="KF114" s="129"/>
      <c r="KG114" s="129"/>
      <c r="KH114" s="129"/>
      <c r="KI114" s="129"/>
      <c r="KJ114" s="129"/>
      <c r="KK114" s="129"/>
      <c r="KL114" s="129"/>
      <c r="KM114" s="129"/>
      <c r="KN114" s="129"/>
      <c r="KO114" s="129"/>
      <c r="KP114" s="129"/>
      <c r="KQ114" s="129"/>
      <c r="KR114" s="129"/>
      <c r="KS114" s="129"/>
      <c r="KT114" s="129"/>
      <c r="KU114" s="129"/>
      <c r="KV114" s="129"/>
      <c r="KW114" s="129"/>
      <c r="KX114" s="129"/>
      <c r="KY114" s="129"/>
      <c r="KZ114" s="129"/>
      <c r="LA114" s="129"/>
      <c r="LB114" s="129"/>
      <c r="LC114" s="129"/>
      <c r="LD114" s="129"/>
      <c r="LE114" s="129"/>
      <c r="LF114" s="129"/>
      <c r="LG114" s="129"/>
      <c r="LH114" s="129"/>
      <c r="LI114" s="129"/>
      <c r="LJ114" s="129"/>
      <c r="LK114" s="129"/>
      <c r="LL114" s="129"/>
      <c r="LM114" s="129"/>
      <c r="LN114" s="129"/>
      <c r="LO114" s="129"/>
      <c r="LP114" s="129"/>
      <c r="LQ114" s="129"/>
      <c r="LR114" s="129"/>
      <c r="LS114" s="129"/>
      <c r="LT114" s="129"/>
      <c r="LU114" s="129"/>
      <c r="LV114" s="129"/>
      <c r="LW114" s="129"/>
      <c r="LX114" s="129"/>
      <c r="LY114" s="129"/>
      <c r="LZ114" s="129"/>
      <c r="MA114" s="129"/>
      <c r="MB114" s="129"/>
      <c r="MC114" s="129"/>
      <c r="MD114" s="129"/>
      <c r="ME114" s="129"/>
      <c r="MF114" s="129"/>
      <c r="MG114" s="129"/>
      <c r="MH114" s="129"/>
      <c r="MI114" s="129"/>
      <c r="MJ114" s="129"/>
      <c r="MK114" s="129"/>
      <c r="ML114" s="129"/>
      <c r="MM114" s="129"/>
      <c r="MN114" s="129"/>
      <c r="MO114" s="129"/>
      <c r="MP114" s="129"/>
      <c r="MQ114" s="129"/>
      <c r="MR114" s="129"/>
      <c r="MS114" s="129"/>
      <c r="MT114" s="129"/>
      <c r="MU114" s="129"/>
      <c r="MV114" s="129"/>
      <c r="MW114" s="129"/>
      <c r="MX114" s="129"/>
      <c r="MY114" s="129"/>
      <c r="MZ114" s="129"/>
      <c r="NA114" s="129"/>
      <c r="NB114" s="129"/>
      <c r="NC114" s="129"/>
      <c r="ND114" s="129"/>
      <c r="NE114" s="129"/>
      <c r="NF114" s="129"/>
      <c r="NG114" s="129"/>
      <c r="NH114" s="129"/>
      <c r="NI114" s="129"/>
      <c r="NJ114" s="129"/>
      <c r="NK114" s="129"/>
      <c r="NL114" s="129"/>
      <c r="NM114" s="129"/>
      <c r="NN114" s="129"/>
      <c r="NO114" s="129"/>
      <c r="NP114" s="129"/>
      <c r="NQ114" s="129"/>
      <c r="NR114" s="129"/>
      <c r="NS114" s="129"/>
      <c r="NT114" s="129"/>
      <c r="NU114" s="129"/>
      <c r="NV114" s="129"/>
      <c r="NW114" s="129"/>
      <c r="NX114" s="129"/>
      <c r="NY114" s="129"/>
      <c r="NZ114" s="129"/>
      <c r="OA114" s="129"/>
      <c r="OB114" s="129"/>
      <c r="OC114" s="129"/>
      <c r="OD114" s="129"/>
      <c r="OE114" s="129"/>
      <c r="OF114" s="129"/>
      <c r="OG114" s="129"/>
      <c r="OH114" s="129"/>
      <c r="OI114" s="129"/>
      <c r="OJ114" s="129"/>
      <c r="OK114" s="129"/>
      <c r="OL114" s="129"/>
      <c r="OM114" s="129"/>
      <c r="ON114" s="129"/>
      <c r="OO114" s="129"/>
      <c r="OP114" s="129"/>
      <c r="OQ114" s="129"/>
      <c r="OR114" s="129"/>
      <c r="OS114" s="129"/>
      <c r="OT114" s="129"/>
      <c r="OU114" s="129"/>
      <c r="OV114" s="129"/>
      <c r="OW114" s="129"/>
      <c r="OX114" s="129"/>
      <c r="OY114" s="129"/>
      <c r="OZ114" s="129"/>
      <c r="PA114" s="129"/>
      <c r="PB114" s="129"/>
      <c r="PC114" s="129"/>
      <c r="PD114" s="129"/>
      <c r="PE114" s="129"/>
      <c r="PF114" s="129"/>
      <c r="PG114" s="129"/>
      <c r="PH114" s="129"/>
      <c r="PI114" s="129"/>
      <c r="PJ114" s="129"/>
      <c r="PK114" s="129"/>
      <c r="PL114" s="129"/>
      <c r="PM114" s="129"/>
      <c r="PN114" s="129"/>
      <c r="PO114" s="129"/>
      <c r="PP114" s="129"/>
      <c r="PQ114" s="129"/>
      <c r="PR114" s="129"/>
      <c r="PS114" s="129"/>
      <c r="PT114" s="129"/>
      <c r="PU114" s="129"/>
      <c r="PV114" s="129"/>
      <c r="PW114" s="129"/>
      <c r="PX114" s="129"/>
      <c r="PY114" s="129"/>
      <c r="PZ114" s="129"/>
      <c r="QA114" s="129"/>
      <c r="QB114" s="129"/>
      <c r="QC114" s="129"/>
      <c r="QD114" s="129"/>
      <c r="QE114" s="129"/>
      <c r="QF114" s="129"/>
      <c r="QG114" s="129"/>
      <c r="QH114" s="129"/>
      <c r="QI114" s="129"/>
      <c r="QJ114" s="129"/>
      <c r="QK114" s="129"/>
      <c r="QL114" s="129"/>
      <c r="QM114" s="129"/>
      <c r="QN114" s="129"/>
      <c r="QO114" s="129"/>
      <c r="QP114" s="129"/>
      <c r="QQ114" s="129"/>
      <c r="QR114" s="129"/>
      <c r="QS114" s="129"/>
      <c r="QT114" s="129"/>
      <c r="QU114" s="129"/>
      <c r="QV114" s="129"/>
      <c r="QW114" s="129"/>
      <c r="QX114" s="129"/>
      <c r="QY114" s="129"/>
      <c r="QZ114" s="129"/>
      <c r="RA114" s="129"/>
      <c r="RB114" s="129"/>
      <c r="RC114" s="129"/>
      <c r="RD114" s="129"/>
      <c r="RE114" s="129"/>
      <c r="RF114" s="129"/>
      <c r="RG114" s="129"/>
      <c r="RH114" s="129"/>
      <c r="RI114" s="129"/>
      <c r="RJ114" s="129"/>
      <c r="RK114" s="129"/>
      <c r="RL114" s="129"/>
      <c r="RM114" s="129"/>
      <c r="RN114" s="129"/>
      <c r="RO114" s="129"/>
      <c r="RP114" s="129"/>
      <c r="RQ114" s="129"/>
      <c r="RR114" s="129"/>
      <c r="RS114" s="129"/>
      <c r="RT114" s="129"/>
      <c r="RU114" s="129"/>
      <c r="RV114" s="129"/>
      <c r="RW114" s="129"/>
      <c r="RX114" s="129"/>
      <c r="RY114" s="129"/>
      <c r="RZ114" s="129"/>
      <c r="SA114" s="129"/>
      <c r="SB114" s="129"/>
      <c r="SC114" s="129"/>
      <c r="SD114" s="129"/>
      <c r="SE114" s="129"/>
      <c r="SF114" s="129"/>
      <c r="SG114" s="129"/>
      <c r="SH114" s="129"/>
      <c r="SI114" s="129"/>
      <c r="SJ114" s="129"/>
      <c r="SK114" s="129"/>
      <c r="SL114" s="129"/>
      <c r="SM114" s="129"/>
      <c r="SN114" s="129"/>
      <c r="SO114" s="129"/>
      <c r="SP114" s="129"/>
      <c r="SQ114" s="129"/>
      <c r="SR114" s="129"/>
      <c r="SS114" s="129"/>
      <c r="ST114" s="129"/>
      <c r="SU114" s="129"/>
      <c r="SV114" s="129"/>
      <c r="SW114" s="129"/>
      <c r="SX114" s="129"/>
      <c r="SY114" s="129"/>
      <c r="SZ114" s="129"/>
      <c r="TA114" s="129"/>
      <c r="TB114" s="129"/>
      <c r="TC114" s="129"/>
      <c r="TD114" s="129"/>
      <c r="TE114" s="129"/>
      <c r="TF114" s="129"/>
      <c r="TG114" s="129"/>
      <c r="TH114" s="129"/>
      <c r="TI114" s="129"/>
      <c r="TJ114" s="129"/>
      <c r="TK114" s="129"/>
      <c r="TL114" s="129"/>
      <c r="TM114" s="129"/>
      <c r="TN114" s="129"/>
      <c r="TO114" s="129"/>
      <c r="TP114" s="129"/>
      <c r="TQ114" s="129"/>
      <c r="TR114" s="129"/>
      <c r="TS114" s="129"/>
      <c r="TT114" s="129"/>
      <c r="TU114" s="129"/>
      <c r="TV114" s="129"/>
      <c r="TW114" s="129"/>
      <c r="TX114" s="129"/>
      <c r="TY114" s="129"/>
      <c r="TZ114" s="129"/>
      <c r="UA114" s="129"/>
      <c r="UB114" s="129"/>
      <c r="UC114" s="129"/>
      <c r="UD114" s="129"/>
      <c r="UE114" s="129"/>
      <c r="UF114" s="129"/>
      <c r="UG114" s="129"/>
      <c r="UH114" s="129"/>
      <c r="UI114" s="129"/>
      <c r="UJ114" s="129"/>
      <c r="UK114" s="129"/>
      <c r="UL114" s="129"/>
      <c r="UM114" s="129"/>
      <c r="UN114" s="129"/>
      <c r="UO114" s="129"/>
      <c r="UP114" s="129"/>
      <c r="UQ114" s="129"/>
      <c r="UR114" s="129"/>
      <c r="US114" s="129"/>
      <c r="UT114" s="129"/>
      <c r="UU114" s="129"/>
      <c r="UV114" s="129"/>
      <c r="UW114" s="129"/>
      <c r="UX114" s="129"/>
      <c r="UY114" s="129"/>
      <c r="UZ114" s="129"/>
      <c r="VA114" s="129"/>
      <c r="VB114" s="129"/>
      <c r="VC114" s="129"/>
      <c r="VD114" s="129"/>
      <c r="VE114" s="129"/>
      <c r="VF114" s="129"/>
      <c r="VG114" s="129"/>
      <c r="VH114" s="129"/>
      <c r="VI114" s="129"/>
      <c r="VJ114" s="129"/>
      <c r="VK114" s="129"/>
      <c r="VL114" s="129"/>
      <c r="VM114" s="129"/>
      <c r="VN114" s="129"/>
      <c r="VO114" s="129"/>
      <c r="VP114" s="129"/>
      <c r="VQ114" s="129"/>
      <c r="VR114" s="129"/>
      <c r="VS114" s="129"/>
      <c r="VT114" s="129"/>
      <c r="VU114" s="129"/>
      <c r="VV114" s="129"/>
      <c r="VW114" s="129"/>
      <c r="VX114" s="129"/>
      <c r="VY114" s="129"/>
      <c r="VZ114" s="129"/>
      <c r="WA114" s="129"/>
      <c r="WB114" s="129"/>
      <c r="WC114" s="129"/>
      <c r="WD114" s="129"/>
      <c r="WE114" s="129"/>
      <c r="WF114" s="129"/>
      <c r="WG114" s="129"/>
      <c r="WH114" s="129"/>
      <c r="WI114" s="129"/>
      <c r="WJ114" s="129"/>
      <c r="WK114" s="129"/>
      <c r="WL114" s="129"/>
      <c r="WM114" s="129"/>
      <c r="WN114" s="129"/>
      <c r="WO114" s="129"/>
      <c r="WP114" s="129"/>
      <c r="WQ114" s="129"/>
      <c r="WR114" s="129"/>
      <c r="WS114" s="129"/>
      <c r="WT114" s="129"/>
      <c r="WU114" s="129"/>
      <c r="WV114" s="129"/>
      <c r="WW114" s="129"/>
      <c r="WX114" s="129"/>
      <c r="WY114" s="129"/>
      <c r="WZ114" s="129"/>
      <c r="XA114" s="129"/>
      <c r="XB114" s="129"/>
      <c r="XC114" s="129"/>
      <c r="XD114" s="129"/>
      <c r="XE114" s="129"/>
      <c r="XF114" s="129"/>
      <c r="XG114" s="129"/>
      <c r="XH114" s="129"/>
      <c r="XI114" s="129"/>
      <c r="XJ114" s="129"/>
      <c r="XK114" s="129"/>
      <c r="XL114" s="129"/>
      <c r="XM114" s="129"/>
      <c r="XN114" s="129"/>
      <c r="XO114" s="129"/>
      <c r="XP114" s="129"/>
      <c r="XQ114" s="129"/>
      <c r="XR114" s="129"/>
      <c r="XS114" s="129"/>
      <c r="XT114" s="129"/>
      <c r="XU114" s="129"/>
      <c r="XV114" s="129"/>
      <c r="XW114" s="129"/>
      <c r="XX114" s="129"/>
      <c r="XY114" s="129"/>
      <c r="XZ114" s="129"/>
      <c r="YA114" s="129"/>
      <c r="YB114" s="129"/>
      <c r="YC114" s="129"/>
      <c r="YD114" s="129"/>
      <c r="YE114" s="129"/>
      <c r="YF114" s="129"/>
      <c r="YG114" s="129"/>
      <c r="YH114" s="129"/>
      <c r="YI114" s="129"/>
      <c r="YJ114" s="129"/>
      <c r="YK114" s="129"/>
      <c r="YL114" s="129"/>
      <c r="YM114" s="129"/>
      <c r="YN114" s="129"/>
      <c r="YO114" s="129"/>
      <c r="YP114" s="129"/>
      <c r="YQ114" s="129"/>
      <c r="YR114" s="129"/>
      <c r="YS114" s="129"/>
      <c r="YT114" s="129"/>
      <c r="YU114" s="129"/>
      <c r="YV114" s="129"/>
      <c r="YW114" s="129"/>
      <c r="YX114" s="129"/>
      <c r="YY114" s="129"/>
      <c r="YZ114" s="129"/>
      <c r="ZA114" s="129"/>
      <c r="ZB114" s="129"/>
      <c r="ZC114" s="129"/>
      <c r="ZD114" s="129"/>
      <c r="ZE114" s="129"/>
      <c r="ZF114" s="129"/>
      <c r="ZG114" s="129"/>
      <c r="ZH114" s="129"/>
      <c r="ZI114" s="129"/>
      <c r="ZJ114" s="129"/>
      <c r="ZK114" s="129"/>
      <c r="ZL114" s="129"/>
      <c r="ZM114" s="129"/>
      <c r="ZN114" s="129"/>
      <c r="ZO114" s="129"/>
      <c r="ZP114" s="129"/>
      <c r="ZQ114" s="129"/>
      <c r="ZR114" s="129"/>
      <c r="ZS114" s="129"/>
      <c r="ZT114" s="129"/>
      <c r="ZU114" s="129"/>
      <c r="ZV114" s="129"/>
      <c r="ZW114" s="129"/>
      <c r="ZX114" s="129"/>
      <c r="ZY114" s="129"/>
      <c r="ZZ114" s="129"/>
      <c r="AAA114" s="129"/>
      <c r="AAB114" s="129"/>
      <c r="AAC114" s="129"/>
      <c r="AAD114" s="129"/>
      <c r="AAE114" s="129"/>
      <c r="AAF114" s="129"/>
      <c r="AAG114" s="129"/>
      <c r="AAH114" s="129"/>
      <c r="AAI114" s="129"/>
      <c r="AAJ114" s="129"/>
      <c r="AAK114" s="129"/>
      <c r="AAL114" s="129"/>
      <c r="AAM114" s="129"/>
      <c r="AAN114" s="129"/>
      <c r="AAO114" s="129"/>
      <c r="AAP114" s="129"/>
      <c r="AAQ114" s="129"/>
      <c r="AAR114" s="129"/>
      <c r="AAS114" s="129"/>
      <c r="AAT114" s="129"/>
      <c r="AAU114" s="129"/>
      <c r="AAV114" s="129"/>
      <c r="AAW114" s="129"/>
      <c r="AAX114" s="129"/>
      <c r="AAY114" s="129"/>
      <c r="AAZ114" s="129"/>
      <c r="ABA114" s="129"/>
      <c r="ABB114" s="129"/>
      <c r="ABC114" s="129"/>
      <c r="ABD114" s="129"/>
      <c r="ABE114" s="129"/>
      <c r="ABF114" s="129"/>
      <c r="ABG114" s="129"/>
      <c r="ABH114" s="129"/>
      <c r="ABI114" s="129"/>
      <c r="ABJ114" s="129"/>
      <c r="ABK114" s="129"/>
      <c r="ABL114" s="129"/>
      <c r="ABM114" s="129"/>
      <c r="ABN114" s="129"/>
      <c r="ABO114" s="129"/>
      <c r="ABP114" s="129"/>
      <c r="ABQ114" s="129"/>
      <c r="ABR114" s="129"/>
      <c r="ABS114" s="129"/>
      <c r="ABT114" s="129"/>
      <c r="ABU114" s="129"/>
      <c r="ABV114" s="129"/>
      <c r="ABW114" s="129"/>
      <c r="ABX114" s="129"/>
      <c r="ABY114" s="129"/>
      <c r="ABZ114" s="129"/>
      <c r="ACA114" s="129"/>
      <c r="ACB114" s="129"/>
      <c r="ACC114" s="129"/>
      <c r="ACD114" s="129"/>
      <c r="ACE114" s="129"/>
      <c r="ACF114" s="129"/>
      <c r="ACG114" s="129"/>
      <c r="ACH114" s="129"/>
      <c r="ACI114" s="129"/>
      <c r="ACJ114" s="129"/>
      <c r="ACK114" s="129"/>
      <c r="ACL114" s="129"/>
      <c r="ACM114" s="129"/>
      <c r="ACN114" s="129"/>
      <c r="ACO114" s="129"/>
      <c r="ACP114" s="129"/>
      <c r="ACQ114" s="129"/>
      <c r="ACR114" s="129"/>
      <c r="ACS114" s="129"/>
      <c r="ACT114" s="129"/>
      <c r="ACU114" s="129"/>
      <c r="ACV114" s="129"/>
      <c r="ACW114" s="129"/>
      <c r="ACX114" s="129"/>
      <c r="ACY114" s="129"/>
      <c r="ACZ114" s="129"/>
      <c r="ADA114" s="129"/>
      <c r="ADB114" s="129"/>
      <c r="ADC114" s="129"/>
      <c r="ADD114" s="129"/>
      <c r="ADE114" s="129"/>
      <c r="ADF114" s="129"/>
      <c r="ADG114" s="129"/>
      <c r="ADH114" s="129"/>
      <c r="ADI114" s="129"/>
      <c r="ADJ114" s="129"/>
      <c r="ADK114" s="129"/>
      <c r="ADL114" s="129"/>
      <c r="ADM114" s="129"/>
      <c r="ADN114" s="129"/>
      <c r="ADO114" s="129"/>
      <c r="ADP114" s="129"/>
      <c r="ADQ114" s="129"/>
      <c r="ADR114" s="129"/>
      <c r="ADS114" s="129"/>
      <c r="ADT114" s="129"/>
      <c r="ADU114" s="129"/>
      <c r="ADV114" s="129"/>
      <c r="ADW114" s="129"/>
      <c r="ADX114" s="129"/>
      <c r="ADY114" s="129"/>
      <c r="ADZ114" s="129"/>
      <c r="AEA114" s="129"/>
      <c r="AEB114" s="129"/>
      <c r="AEC114" s="129"/>
      <c r="AED114" s="129"/>
      <c r="AEE114" s="129"/>
      <c r="AEF114" s="129"/>
      <c r="AEG114" s="129"/>
      <c r="AEH114" s="129"/>
      <c r="AEI114" s="129"/>
      <c r="AEJ114" s="129"/>
      <c r="AEK114" s="129"/>
      <c r="AEL114" s="129"/>
      <c r="AEM114" s="129"/>
      <c r="AEN114" s="129"/>
      <c r="AEO114" s="129"/>
      <c r="AEP114" s="129"/>
      <c r="AEQ114" s="129"/>
      <c r="AER114" s="129"/>
      <c r="AES114" s="129"/>
      <c r="AET114" s="129"/>
      <c r="AEU114" s="129"/>
      <c r="AEV114" s="129"/>
      <c r="AEW114" s="129"/>
      <c r="AEX114" s="129"/>
      <c r="AEY114" s="129"/>
      <c r="AEZ114" s="129"/>
      <c r="AFA114" s="129"/>
      <c r="AFB114" s="129"/>
      <c r="AFC114" s="129"/>
      <c r="AFD114" s="129"/>
      <c r="AFE114" s="129"/>
      <c r="AFF114" s="129"/>
      <c r="AFG114" s="129"/>
      <c r="AFH114" s="129"/>
      <c r="AFI114" s="129"/>
      <c r="AFJ114" s="129"/>
      <c r="AFK114" s="129"/>
      <c r="AFL114" s="129"/>
      <c r="AFM114" s="129"/>
      <c r="AFN114" s="129"/>
      <c r="AFO114" s="129"/>
      <c r="AFP114" s="129"/>
      <c r="AFQ114" s="129"/>
      <c r="AFR114" s="129"/>
      <c r="AFS114" s="129"/>
      <c r="AFT114" s="129"/>
      <c r="AFU114" s="129"/>
      <c r="AFV114" s="129"/>
      <c r="AFW114" s="129"/>
      <c r="AFX114" s="129"/>
      <c r="AFY114" s="129"/>
      <c r="AFZ114" s="129"/>
      <c r="AGA114" s="129"/>
      <c r="AGB114" s="129"/>
      <c r="AGC114" s="129"/>
      <c r="AGD114" s="129"/>
      <c r="AGE114" s="129"/>
      <c r="AGF114" s="129"/>
      <c r="AGG114" s="129"/>
      <c r="AGH114" s="129"/>
      <c r="AGI114" s="129"/>
      <c r="AGJ114" s="129"/>
      <c r="AGK114" s="129"/>
      <c r="AGL114" s="129"/>
      <c r="AGM114" s="129"/>
      <c r="AGN114" s="129"/>
      <c r="AGO114" s="129"/>
      <c r="AGP114" s="129"/>
      <c r="AGQ114" s="129"/>
      <c r="AGR114" s="129"/>
      <c r="AGS114" s="129"/>
      <c r="AGT114" s="129"/>
      <c r="AGU114" s="129"/>
      <c r="AGV114" s="129"/>
      <c r="AGW114" s="129"/>
      <c r="AGX114" s="129"/>
      <c r="AGY114" s="129"/>
      <c r="AGZ114" s="129"/>
      <c r="AHA114" s="129"/>
      <c r="AHB114" s="129"/>
      <c r="AHC114" s="129"/>
      <c r="AHD114" s="129"/>
      <c r="AHE114" s="129"/>
      <c r="AHF114" s="129"/>
      <c r="AHG114" s="129"/>
      <c r="AHH114" s="129"/>
      <c r="AHI114" s="129"/>
      <c r="AHJ114" s="129"/>
      <c r="AHK114" s="129"/>
      <c r="AHL114" s="129"/>
      <c r="AHM114" s="129"/>
      <c r="AHN114" s="129"/>
      <c r="AHO114" s="129"/>
      <c r="AHP114" s="129"/>
      <c r="AHQ114" s="129"/>
      <c r="AHR114" s="129"/>
      <c r="AHS114" s="129"/>
      <c r="AHT114" s="129"/>
      <c r="AHU114" s="129"/>
      <c r="AHV114" s="129"/>
      <c r="AHW114" s="129"/>
      <c r="AHX114" s="129"/>
      <c r="AHY114" s="129"/>
      <c r="AHZ114" s="129"/>
      <c r="AIA114" s="129"/>
      <c r="AIB114" s="129"/>
      <c r="AIC114" s="129"/>
      <c r="AID114" s="129"/>
      <c r="AIE114" s="129"/>
      <c r="AIF114" s="129"/>
      <c r="AIG114" s="129"/>
      <c r="AIH114" s="129"/>
      <c r="AII114" s="129"/>
      <c r="AIJ114" s="129"/>
      <c r="AIK114" s="129"/>
      <c r="AIL114" s="129"/>
      <c r="AIM114" s="129"/>
      <c r="AIN114" s="129"/>
      <c r="AIO114" s="129"/>
      <c r="AIP114" s="129"/>
      <c r="AIQ114" s="129"/>
      <c r="AIR114" s="129"/>
      <c r="AIS114" s="129"/>
      <c r="AIT114" s="129"/>
      <c r="AIU114" s="129"/>
      <c r="AIV114" s="129"/>
      <c r="AIW114" s="129"/>
      <c r="AIX114" s="129"/>
      <c r="AIY114" s="129"/>
      <c r="AIZ114" s="129"/>
      <c r="AJA114" s="129"/>
      <c r="AJB114" s="129"/>
      <c r="AJC114" s="129"/>
      <c r="AJD114" s="129"/>
      <c r="AJE114" s="129"/>
      <c r="AJF114" s="129"/>
      <c r="AJG114" s="129"/>
      <c r="AJH114" s="129"/>
      <c r="AJI114" s="129"/>
      <c r="AJJ114" s="129"/>
      <c r="AJK114" s="129"/>
      <c r="AJL114" s="129"/>
      <c r="AJM114" s="129"/>
      <c r="AJN114" s="129"/>
      <c r="AJO114" s="129"/>
      <c r="AJP114" s="129"/>
      <c r="AJQ114" s="129"/>
      <c r="AJR114" s="129"/>
      <c r="AJS114" s="129"/>
      <c r="AJT114" s="129"/>
      <c r="AJU114" s="129"/>
      <c r="AJV114" s="129"/>
      <c r="AJW114" s="129"/>
      <c r="AJX114" s="129"/>
      <c r="AJY114" s="129"/>
      <c r="AJZ114" s="129"/>
      <c r="AKA114" s="129"/>
      <c r="AKB114" s="129"/>
      <c r="AKC114" s="129"/>
      <c r="AKD114" s="129"/>
      <c r="AKE114" s="129"/>
      <c r="AKF114" s="129"/>
      <c r="AKG114" s="129"/>
      <c r="AKH114" s="129"/>
      <c r="AKI114" s="129"/>
      <c r="AKJ114" s="129"/>
      <c r="AKK114" s="129"/>
      <c r="AKL114" s="129"/>
      <c r="AKM114" s="129"/>
      <c r="AKN114" s="129"/>
      <c r="AKO114" s="129"/>
      <c r="AKP114" s="129"/>
      <c r="AKQ114" s="129"/>
      <c r="AKR114" s="129"/>
      <c r="AKS114" s="129"/>
      <c r="AKT114" s="129"/>
      <c r="AKU114" s="129"/>
      <c r="AKV114" s="129"/>
      <c r="AKW114" s="129"/>
      <c r="AKX114" s="129"/>
      <c r="AKY114" s="129"/>
      <c r="AKZ114" s="129"/>
      <c r="ALA114" s="129"/>
      <c r="ALB114" s="129"/>
      <c r="ALC114" s="129"/>
      <c r="ALD114" s="129"/>
      <c r="ALE114" s="129"/>
      <c r="ALF114" s="129"/>
      <c r="ALG114" s="129"/>
      <c r="ALH114" s="129"/>
      <c r="ALI114" s="129"/>
      <c r="ALJ114" s="129"/>
      <c r="ALK114" s="129"/>
      <c r="ALL114" s="129"/>
      <c r="ALM114" s="129"/>
      <c r="ALN114" s="129"/>
      <c r="ALO114" s="129"/>
      <c r="ALP114" s="129"/>
      <c r="ALQ114" s="129"/>
      <c r="ALR114" s="129"/>
      <c r="ALS114" s="129"/>
      <c r="ALT114" s="129"/>
      <c r="ALU114" s="129"/>
      <c r="ALV114" s="129"/>
      <c r="ALW114" s="129"/>
      <c r="ALX114" s="129"/>
      <c r="ALY114" s="129"/>
      <c r="ALZ114" s="129"/>
      <c r="AMA114" s="129"/>
      <c r="AMB114" s="129"/>
      <c r="AMC114" s="129"/>
      <c r="AMD114" s="129"/>
      <c r="AME114" s="129"/>
      <c r="AMF114" s="129"/>
      <c r="AMG114" s="129"/>
      <c r="AMH114" s="129"/>
      <c r="AMI114" s="129"/>
      <c r="AMJ114" s="129"/>
      <c r="AMK114" s="129"/>
    </row>
    <row r="115" spans="1:1025" ht="15" customHeight="1">
      <c r="A115" s="61"/>
      <c r="B115" s="163">
        <v>22190224</v>
      </c>
      <c r="C115" s="146" t="s">
        <v>797</v>
      </c>
      <c r="D115" s="63" t="s">
        <v>798</v>
      </c>
      <c r="E115" s="1" t="s">
        <v>636</v>
      </c>
      <c r="F115" s="64"/>
      <c r="G115" s="64" t="s">
        <v>639</v>
      </c>
      <c r="H115" s="59" t="s">
        <v>51</v>
      </c>
      <c r="I115" s="60" t="s">
        <v>70</v>
      </c>
      <c r="J115" s="38"/>
      <c r="L115" s="1" t="s">
        <v>50</v>
      </c>
      <c r="M115" s="38">
        <v>16</v>
      </c>
      <c r="N115" s="38">
        <v>1</v>
      </c>
      <c r="O115" s="38"/>
      <c r="P115" s="38"/>
      <c r="Q115" s="38"/>
    </row>
    <row r="116" spans="1:1025" ht="15" customHeight="1">
      <c r="A116" s="61"/>
      <c r="B116" s="163">
        <v>21908711</v>
      </c>
      <c r="C116" s="153" t="s">
        <v>751</v>
      </c>
      <c r="D116" s="63" t="s">
        <v>195</v>
      </c>
      <c r="E116" s="1" t="s">
        <v>638</v>
      </c>
      <c r="F116" s="64"/>
      <c r="G116" s="64" t="s">
        <v>639</v>
      </c>
      <c r="H116" s="59" t="s">
        <v>851</v>
      </c>
      <c r="I116" s="60" t="s">
        <v>77</v>
      </c>
      <c r="J116" s="38"/>
      <c r="K116" s="65" t="s">
        <v>62</v>
      </c>
      <c r="L116" s="59" t="s">
        <v>53</v>
      </c>
      <c r="M116" s="38">
        <v>12</v>
      </c>
      <c r="N116" s="38"/>
      <c r="O116" s="38">
        <v>4</v>
      </c>
      <c r="P116" s="38"/>
      <c r="Q116" s="38"/>
    </row>
    <row r="117" spans="1:1025">
      <c r="A117"/>
      <c r="B117" s="165">
        <v>21905066</v>
      </c>
      <c r="C117" s="142" t="s">
        <v>662</v>
      </c>
      <c r="D117" t="s">
        <v>663</v>
      </c>
      <c r="E117"/>
      <c r="F117"/>
      <c r="G117" s="99" t="s">
        <v>689</v>
      </c>
      <c r="H117" s="100"/>
      <c r="I117" s="104" t="s">
        <v>70</v>
      </c>
      <c r="J117" s="99"/>
      <c r="K117" s="99"/>
      <c r="L117" s="104" t="s">
        <v>32</v>
      </c>
      <c r="M117" s="99"/>
      <c r="N117" s="104">
        <v>4</v>
      </c>
      <c r="O117" s="99"/>
      <c r="P117" s="99"/>
      <c r="Q117" s="99"/>
    </row>
    <row r="118" spans="1:1025" ht="15">
      <c r="A118" s="61"/>
      <c r="B118" s="163"/>
      <c r="C118" s="142" t="s">
        <v>572</v>
      </c>
      <c r="D118" s="63" t="s">
        <v>443</v>
      </c>
      <c r="E118" s="1" t="s">
        <v>638</v>
      </c>
      <c r="F118" s="64"/>
      <c r="G118" s="64" t="s">
        <v>639</v>
      </c>
      <c r="H118" s="59" t="s">
        <v>852</v>
      </c>
      <c r="I118" s="60" t="s">
        <v>81</v>
      </c>
      <c r="J118" s="38"/>
      <c r="K118" s="2" t="s">
        <v>63</v>
      </c>
      <c r="L118" s="1" t="s">
        <v>53</v>
      </c>
      <c r="M118" s="38">
        <v>10</v>
      </c>
      <c r="N118" s="38"/>
      <c r="O118" s="38"/>
      <c r="P118" s="38"/>
      <c r="Q118" s="38"/>
    </row>
    <row r="119" spans="1:1025" ht="15" customHeight="1">
      <c r="A119" s="61"/>
      <c r="B119" s="164">
        <v>21900480</v>
      </c>
      <c r="C119" s="153" t="s">
        <v>117</v>
      </c>
      <c r="D119" s="66" t="s">
        <v>118</v>
      </c>
      <c r="E119" s="64"/>
      <c r="F119" s="64"/>
      <c r="G119" s="64" t="s">
        <v>106</v>
      </c>
      <c r="H119" s="59" t="s">
        <v>43</v>
      </c>
      <c r="I119" s="60" t="s">
        <v>84</v>
      </c>
      <c r="J119" s="38"/>
      <c r="K119" s="65"/>
      <c r="L119" s="59" t="s">
        <v>41</v>
      </c>
      <c r="M119" s="38">
        <v>3</v>
      </c>
      <c r="N119" s="38"/>
      <c r="O119" s="38"/>
      <c r="P119" s="38"/>
      <c r="Q119" s="38"/>
    </row>
    <row r="120" spans="1:1025" ht="15" customHeight="1">
      <c r="A120"/>
      <c r="B120" s="165">
        <v>21900070</v>
      </c>
      <c r="C120" s="142" t="s">
        <v>207</v>
      </c>
      <c r="D120" t="s">
        <v>208</v>
      </c>
      <c r="E120" s="64"/>
      <c r="F120" s="64"/>
      <c r="G120" s="64" t="s">
        <v>237</v>
      </c>
      <c r="H120" s="59"/>
      <c r="I120" s="60"/>
      <c r="J120" s="59"/>
      <c r="K120" s="65"/>
      <c r="L120" s="59" t="s">
        <v>47</v>
      </c>
      <c r="M120" s="38"/>
      <c r="N120" s="38"/>
      <c r="O120" s="38"/>
      <c r="P120" s="38"/>
      <c r="Q120" s="38"/>
    </row>
    <row r="121" spans="1:1025" ht="15">
      <c r="A121"/>
      <c r="B121" s="165">
        <v>21804486</v>
      </c>
      <c r="C121" s="142" t="s">
        <v>119</v>
      </c>
      <c r="D121" t="s">
        <v>120</v>
      </c>
      <c r="E121" s="64"/>
      <c r="F121" s="64"/>
      <c r="G121" s="64" t="s">
        <v>106</v>
      </c>
      <c r="H121" s="59" t="s">
        <v>43</v>
      </c>
      <c r="I121" s="60" t="s">
        <v>70</v>
      </c>
      <c r="J121" s="38"/>
      <c r="K121" s="65"/>
      <c r="L121" s="59" t="s">
        <v>41</v>
      </c>
      <c r="M121" s="38">
        <v>4</v>
      </c>
      <c r="N121" s="38">
        <v>4</v>
      </c>
      <c r="O121" s="38"/>
      <c r="P121" s="38"/>
      <c r="Q121" s="38"/>
    </row>
    <row r="122" spans="1:1025" ht="17.25" customHeight="1">
      <c r="A122" s="61"/>
      <c r="B122" s="164"/>
      <c r="C122" s="142" t="s">
        <v>581</v>
      </c>
      <c r="D122" s="66" t="s">
        <v>580</v>
      </c>
      <c r="E122" s="1" t="s">
        <v>636</v>
      </c>
      <c r="F122" s="64"/>
      <c r="G122" s="64" t="s">
        <v>639</v>
      </c>
      <c r="H122" s="59" t="s">
        <v>51</v>
      </c>
      <c r="I122" s="60" t="s">
        <v>77</v>
      </c>
      <c r="J122" s="38"/>
      <c r="K122" s="65"/>
      <c r="L122" s="59" t="s">
        <v>53</v>
      </c>
      <c r="M122" s="38">
        <v>12</v>
      </c>
      <c r="N122" s="38"/>
      <c r="O122" s="38">
        <v>4</v>
      </c>
      <c r="P122" s="38"/>
      <c r="Q122" s="38"/>
    </row>
    <row r="123" spans="1:1025" ht="15" customHeight="1">
      <c r="A123" s="61"/>
      <c r="B123" s="163"/>
      <c r="C123" s="142" t="s">
        <v>456</v>
      </c>
      <c r="D123" s="63" t="s">
        <v>455</v>
      </c>
      <c r="E123" s="1" t="s">
        <v>636</v>
      </c>
      <c r="F123" s="64"/>
      <c r="G123" s="64" t="s">
        <v>639</v>
      </c>
      <c r="H123" s="59" t="s">
        <v>45</v>
      </c>
      <c r="I123" s="60" t="s">
        <v>83</v>
      </c>
      <c r="J123" s="53"/>
      <c r="K123" s="65"/>
      <c r="L123" s="59" t="s">
        <v>29</v>
      </c>
      <c r="M123" s="53">
        <v>7</v>
      </c>
      <c r="N123" s="53"/>
      <c r="O123" s="38"/>
      <c r="P123" s="38"/>
      <c r="Q123" s="38"/>
    </row>
    <row r="124" spans="1:1025" ht="15" customHeight="1">
      <c r="A124" s="61"/>
      <c r="B124" s="164"/>
      <c r="C124" s="142" t="s">
        <v>553</v>
      </c>
      <c r="D124" s="66" t="s">
        <v>552</v>
      </c>
      <c r="E124" s="1" t="s">
        <v>636</v>
      </c>
      <c r="F124" s="64"/>
      <c r="G124" s="64" t="s">
        <v>639</v>
      </c>
      <c r="H124" s="59" t="s">
        <v>57</v>
      </c>
      <c r="I124" s="60" t="s">
        <v>77</v>
      </c>
      <c r="J124" s="38"/>
      <c r="K124" s="65"/>
      <c r="L124" s="59" t="s">
        <v>44</v>
      </c>
      <c r="M124" s="38">
        <v>14</v>
      </c>
      <c r="N124" s="38"/>
      <c r="O124" s="38">
        <v>4</v>
      </c>
      <c r="P124" s="38"/>
      <c r="Q124" s="38"/>
    </row>
    <row r="125" spans="1:1025" ht="15">
      <c r="A125" s="61"/>
      <c r="B125" s="164">
        <v>21902138</v>
      </c>
      <c r="C125" s="153" t="s">
        <v>748</v>
      </c>
      <c r="D125" s="63" t="s">
        <v>747</v>
      </c>
      <c r="E125" s="1" t="s">
        <v>636</v>
      </c>
      <c r="F125" s="64"/>
      <c r="G125" s="64" t="s">
        <v>639</v>
      </c>
      <c r="H125" s="59" t="s">
        <v>61</v>
      </c>
      <c r="I125" s="60" t="s">
        <v>82</v>
      </c>
      <c r="J125" s="38"/>
      <c r="K125" s="65"/>
      <c r="L125" s="59" t="s">
        <v>41</v>
      </c>
      <c r="M125" s="38">
        <v>4</v>
      </c>
      <c r="N125" s="38"/>
      <c r="O125" s="38"/>
      <c r="P125" s="38"/>
      <c r="Q125" s="38"/>
    </row>
    <row r="126" spans="1:1025" s="136" customFormat="1" ht="15">
      <c r="B126" s="170"/>
      <c r="C126" s="147" t="s">
        <v>642</v>
      </c>
      <c r="D126" s="136" t="s">
        <v>643</v>
      </c>
      <c r="E126" s="129"/>
      <c r="F126" s="131"/>
      <c r="G126" s="131" t="s">
        <v>321</v>
      </c>
      <c r="H126" s="132" t="s">
        <v>45</v>
      </c>
      <c r="I126" s="133" t="s">
        <v>70</v>
      </c>
      <c r="J126" s="134"/>
      <c r="K126" s="135"/>
      <c r="L126" s="132" t="s">
        <v>34</v>
      </c>
      <c r="M126" s="134">
        <v>13</v>
      </c>
      <c r="N126" s="134">
        <v>1</v>
      </c>
      <c r="O126" s="134"/>
      <c r="P126" s="134"/>
      <c r="Q126" s="134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29"/>
      <c r="BN126" s="129"/>
      <c r="BO126" s="129"/>
      <c r="BP126" s="129"/>
      <c r="BQ126" s="129"/>
      <c r="BR126" s="129"/>
      <c r="BS126" s="129"/>
      <c r="BT126" s="129"/>
      <c r="BU126" s="129"/>
      <c r="BV126" s="129"/>
      <c r="BW126" s="129"/>
      <c r="BX126" s="129"/>
      <c r="BY126" s="129"/>
      <c r="BZ126" s="129"/>
      <c r="CA126" s="129"/>
      <c r="CB126" s="129"/>
      <c r="CC126" s="129"/>
      <c r="CD126" s="129"/>
      <c r="CE126" s="129"/>
      <c r="CF126" s="129"/>
      <c r="CG126" s="129"/>
      <c r="CH126" s="129"/>
      <c r="CI126" s="129"/>
      <c r="CJ126" s="129"/>
      <c r="CK126" s="129"/>
      <c r="CL126" s="129"/>
      <c r="CM126" s="129"/>
      <c r="CN126" s="129"/>
      <c r="CO126" s="129"/>
      <c r="CP126" s="129"/>
      <c r="CQ126" s="129"/>
      <c r="CR126" s="129"/>
      <c r="CS126" s="129"/>
      <c r="CT126" s="129"/>
      <c r="CU126" s="129"/>
      <c r="CV126" s="129"/>
      <c r="CW126" s="129"/>
      <c r="CX126" s="129"/>
      <c r="CY126" s="129"/>
      <c r="CZ126" s="129"/>
      <c r="DA126" s="129"/>
      <c r="DB126" s="129"/>
      <c r="DC126" s="129"/>
      <c r="DD126" s="129"/>
      <c r="DE126" s="129"/>
      <c r="DF126" s="129"/>
      <c r="DG126" s="129"/>
      <c r="DH126" s="129"/>
      <c r="DI126" s="129"/>
      <c r="DJ126" s="129"/>
      <c r="DK126" s="129"/>
      <c r="DL126" s="129"/>
      <c r="DM126" s="129"/>
      <c r="DN126" s="129"/>
      <c r="DO126" s="129"/>
      <c r="DP126" s="129"/>
      <c r="DQ126" s="129"/>
      <c r="DR126" s="129"/>
      <c r="DS126" s="129"/>
      <c r="DT126" s="129"/>
      <c r="DU126" s="129"/>
      <c r="DV126" s="129"/>
      <c r="DW126" s="129"/>
      <c r="DX126" s="129"/>
      <c r="DY126" s="129"/>
      <c r="DZ126" s="129"/>
      <c r="EA126" s="129"/>
      <c r="EB126" s="129"/>
      <c r="EC126" s="129"/>
      <c r="ED126" s="129"/>
      <c r="EE126" s="129"/>
      <c r="EF126" s="129"/>
      <c r="EG126" s="129"/>
      <c r="EH126" s="129"/>
      <c r="EI126" s="129"/>
      <c r="EJ126" s="129"/>
      <c r="EK126" s="129"/>
      <c r="EL126" s="129"/>
      <c r="EM126" s="129"/>
      <c r="EN126" s="129"/>
      <c r="EO126" s="129"/>
      <c r="EP126" s="129"/>
      <c r="EQ126" s="129"/>
      <c r="ER126" s="129"/>
      <c r="ES126" s="129"/>
      <c r="ET126" s="129"/>
      <c r="EU126" s="129"/>
      <c r="EV126" s="129"/>
      <c r="EW126" s="129"/>
      <c r="EX126" s="129"/>
      <c r="EY126" s="129"/>
      <c r="EZ126" s="129"/>
      <c r="FA126" s="129"/>
      <c r="FB126" s="129"/>
      <c r="FC126" s="129"/>
      <c r="FD126" s="129"/>
      <c r="FE126" s="129"/>
      <c r="FF126" s="129"/>
      <c r="FG126" s="129"/>
      <c r="FH126" s="129"/>
      <c r="FI126" s="129"/>
      <c r="FJ126" s="129"/>
      <c r="FK126" s="129"/>
      <c r="FL126" s="129"/>
      <c r="FM126" s="129"/>
      <c r="FN126" s="129"/>
      <c r="FO126" s="129"/>
      <c r="FP126" s="129"/>
      <c r="FQ126" s="129"/>
      <c r="FR126" s="129"/>
      <c r="FS126" s="129"/>
      <c r="FT126" s="129"/>
      <c r="FU126" s="129"/>
      <c r="FV126" s="129"/>
      <c r="FW126" s="129"/>
      <c r="FX126" s="129"/>
      <c r="FY126" s="129"/>
      <c r="FZ126" s="129"/>
      <c r="GA126" s="129"/>
      <c r="GB126" s="129"/>
      <c r="GC126" s="129"/>
      <c r="GD126" s="129"/>
      <c r="GE126" s="129"/>
      <c r="GF126" s="129"/>
      <c r="GG126" s="129"/>
      <c r="GH126" s="129"/>
      <c r="GI126" s="129"/>
      <c r="GJ126" s="129"/>
      <c r="GK126" s="129"/>
      <c r="GL126" s="129"/>
      <c r="GM126" s="129"/>
      <c r="GN126" s="129"/>
      <c r="GO126" s="129"/>
      <c r="GP126" s="129"/>
      <c r="GQ126" s="129"/>
      <c r="GR126" s="129"/>
      <c r="GS126" s="129"/>
      <c r="GT126" s="129"/>
      <c r="GU126" s="129"/>
      <c r="GV126" s="129"/>
      <c r="GW126" s="129"/>
      <c r="GX126" s="129"/>
      <c r="GY126" s="129"/>
      <c r="GZ126" s="129"/>
      <c r="HA126" s="129"/>
      <c r="HB126" s="129"/>
      <c r="HC126" s="129"/>
      <c r="HD126" s="129"/>
      <c r="HE126" s="129"/>
      <c r="HF126" s="129"/>
      <c r="HG126" s="129"/>
      <c r="HH126" s="129"/>
      <c r="HI126" s="129"/>
      <c r="HJ126" s="129"/>
      <c r="HK126" s="129"/>
      <c r="HL126" s="129"/>
      <c r="HM126" s="129"/>
      <c r="HN126" s="129"/>
      <c r="HO126" s="129"/>
      <c r="HP126" s="129"/>
      <c r="HQ126" s="129"/>
      <c r="HR126" s="129"/>
      <c r="HS126" s="129"/>
      <c r="HT126" s="129"/>
      <c r="HU126" s="129"/>
      <c r="HV126" s="129"/>
      <c r="HW126" s="129"/>
      <c r="HX126" s="129"/>
      <c r="HY126" s="129"/>
      <c r="HZ126" s="129"/>
      <c r="IA126" s="129"/>
      <c r="IB126" s="129"/>
      <c r="IC126" s="129"/>
      <c r="ID126" s="129"/>
      <c r="IE126" s="129"/>
      <c r="IF126" s="129"/>
      <c r="IG126" s="129"/>
      <c r="IH126" s="129"/>
      <c r="II126" s="129"/>
      <c r="IJ126" s="129"/>
      <c r="IK126" s="129"/>
      <c r="IL126" s="129"/>
      <c r="IM126" s="129"/>
      <c r="IN126" s="129"/>
      <c r="IO126" s="129"/>
      <c r="IP126" s="129"/>
      <c r="IQ126" s="129"/>
      <c r="IR126" s="129"/>
      <c r="IS126" s="129"/>
      <c r="IT126" s="129"/>
      <c r="IU126" s="129"/>
      <c r="IV126" s="129"/>
      <c r="IW126" s="129"/>
      <c r="IX126" s="129"/>
      <c r="IY126" s="129"/>
      <c r="IZ126" s="129"/>
      <c r="JA126" s="129"/>
      <c r="JB126" s="129"/>
      <c r="JC126" s="129"/>
      <c r="JD126" s="129"/>
      <c r="JE126" s="129"/>
      <c r="JF126" s="129"/>
      <c r="JG126" s="129"/>
      <c r="JH126" s="129"/>
      <c r="JI126" s="129"/>
      <c r="JJ126" s="129"/>
      <c r="JK126" s="129"/>
      <c r="JL126" s="129"/>
      <c r="JM126" s="129"/>
      <c r="JN126" s="129"/>
      <c r="JO126" s="129"/>
      <c r="JP126" s="129"/>
      <c r="JQ126" s="129"/>
      <c r="JR126" s="129"/>
      <c r="JS126" s="129"/>
      <c r="JT126" s="129"/>
      <c r="JU126" s="129"/>
      <c r="JV126" s="129"/>
      <c r="JW126" s="129"/>
      <c r="JX126" s="129"/>
      <c r="JY126" s="129"/>
      <c r="JZ126" s="129"/>
      <c r="KA126" s="129"/>
      <c r="KB126" s="129"/>
      <c r="KC126" s="129"/>
      <c r="KD126" s="129"/>
      <c r="KE126" s="129"/>
      <c r="KF126" s="129"/>
      <c r="KG126" s="129"/>
      <c r="KH126" s="129"/>
      <c r="KI126" s="129"/>
      <c r="KJ126" s="129"/>
      <c r="KK126" s="129"/>
      <c r="KL126" s="129"/>
      <c r="KM126" s="129"/>
      <c r="KN126" s="129"/>
      <c r="KO126" s="129"/>
      <c r="KP126" s="129"/>
      <c r="KQ126" s="129"/>
      <c r="KR126" s="129"/>
      <c r="KS126" s="129"/>
      <c r="KT126" s="129"/>
      <c r="KU126" s="129"/>
      <c r="KV126" s="129"/>
      <c r="KW126" s="129"/>
      <c r="KX126" s="129"/>
      <c r="KY126" s="129"/>
      <c r="KZ126" s="129"/>
      <c r="LA126" s="129"/>
      <c r="LB126" s="129"/>
      <c r="LC126" s="129"/>
      <c r="LD126" s="129"/>
      <c r="LE126" s="129"/>
      <c r="LF126" s="129"/>
      <c r="LG126" s="129"/>
      <c r="LH126" s="129"/>
      <c r="LI126" s="129"/>
      <c r="LJ126" s="129"/>
      <c r="LK126" s="129"/>
      <c r="LL126" s="129"/>
      <c r="LM126" s="129"/>
      <c r="LN126" s="129"/>
      <c r="LO126" s="129"/>
      <c r="LP126" s="129"/>
      <c r="LQ126" s="129"/>
      <c r="LR126" s="129"/>
      <c r="LS126" s="129"/>
      <c r="LT126" s="129"/>
      <c r="LU126" s="129"/>
      <c r="LV126" s="129"/>
      <c r="LW126" s="129"/>
      <c r="LX126" s="129"/>
      <c r="LY126" s="129"/>
      <c r="LZ126" s="129"/>
      <c r="MA126" s="129"/>
      <c r="MB126" s="129"/>
      <c r="MC126" s="129"/>
      <c r="MD126" s="129"/>
      <c r="ME126" s="129"/>
      <c r="MF126" s="129"/>
      <c r="MG126" s="129"/>
      <c r="MH126" s="129"/>
      <c r="MI126" s="129"/>
      <c r="MJ126" s="129"/>
      <c r="MK126" s="129"/>
      <c r="ML126" s="129"/>
      <c r="MM126" s="129"/>
      <c r="MN126" s="129"/>
      <c r="MO126" s="129"/>
      <c r="MP126" s="129"/>
      <c r="MQ126" s="129"/>
      <c r="MR126" s="129"/>
      <c r="MS126" s="129"/>
      <c r="MT126" s="129"/>
      <c r="MU126" s="129"/>
      <c r="MV126" s="129"/>
      <c r="MW126" s="129"/>
      <c r="MX126" s="129"/>
      <c r="MY126" s="129"/>
      <c r="MZ126" s="129"/>
      <c r="NA126" s="129"/>
      <c r="NB126" s="129"/>
      <c r="NC126" s="129"/>
      <c r="ND126" s="129"/>
      <c r="NE126" s="129"/>
      <c r="NF126" s="129"/>
      <c r="NG126" s="129"/>
      <c r="NH126" s="129"/>
      <c r="NI126" s="129"/>
      <c r="NJ126" s="129"/>
      <c r="NK126" s="129"/>
      <c r="NL126" s="129"/>
      <c r="NM126" s="129"/>
      <c r="NN126" s="129"/>
      <c r="NO126" s="129"/>
      <c r="NP126" s="129"/>
      <c r="NQ126" s="129"/>
      <c r="NR126" s="129"/>
      <c r="NS126" s="129"/>
      <c r="NT126" s="129"/>
      <c r="NU126" s="129"/>
      <c r="NV126" s="129"/>
      <c r="NW126" s="129"/>
      <c r="NX126" s="129"/>
      <c r="NY126" s="129"/>
      <c r="NZ126" s="129"/>
      <c r="OA126" s="129"/>
      <c r="OB126" s="129"/>
      <c r="OC126" s="129"/>
      <c r="OD126" s="129"/>
      <c r="OE126" s="129"/>
      <c r="OF126" s="129"/>
      <c r="OG126" s="129"/>
      <c r="OH126" s="129"/>
      <c r="OI126" s="129"/>
      <c r="OJ126" s="129"/>
      <c r="OK126" s="129"/>
      <c r="OL126" s="129"/>
      <c r="OM126" s="129"/>
      <c r="ON126" s="129"/>
      <c r="OO126" s="129"/>
      <c r="OP126" s="129"/>
      <c r="OQ126" s="129"/>
      <c r="OR126" s="129"/>
      <c r="OS126" s="129"/>
      <c r="OT126" s="129"/>
      <c r="OU126" s="129"/>
      <c r="OV126" s="129"/>
      <c r="OW126" s="129"/>
      <c r="OX126" s="129"/>
      <c r="OY126" s="129"/>
      <c r="OZ126" s="129"/>
      <c r="PA126" s="129"/>
      <c r="PB126" s="129"/>
      <c r="PC126" s="129"/>
      <c r="PD126" s="129"/>
      <c r="PE126" s="129"/>
      <c r="PF126" s="129"/>
      <c r="PG126" s="129"/>
      <c r="PH126" s="129"/>
      <c r="PI126" s="129"/>
      <c r="PJ126" s="129"/>
      <c r="PK126" s="129"/>
      <c r="PL126" s="129"/>
      <c r="PM126" s="129"/>
      <c r="PN126" s="129"/>
      <c r="PO126" s="129"/>
      <c r="PP126" s="129"/>
      <c r="PQ126" s="129"/>
      <c r="PR126" s="129"/>
      <c r="PS126" s="129"/>
      <c r="PT126" s="129"/>
      <c r="PU126" s="129"/>
      <c r="PV126" s="129"/>
      <c r="PW126" s="129"/>
      <c r="PX126" s="129"/>
      <c r="PY126" s="129"/>
      <c r="PZ126" s="129"/>
      <c r="QA126" s="129"/>
      <c r="QB126" s="129"/>
      <c r="QC126" s="129"/>
      <c r="QD126" s="129"/>
      <c r="QE126" s="129"/>
      <c r="QF126" s="129"/>
      <c r="QG126" s="129"/>
      <c r="QH126" s="129"/>
      <c r="QI126" s="129"/>
      <c r="QJ126" s="129"/>
      <c r="QK126" s="129"/>
      <c r="QL126" s="129"/>
      <c r="QM126" s="129"/>
      <c r="QN126" s="129"/>
      <c r="QO126" s="129"/>
      <c r="QP126" s="129"/>
      <c r="QQ126" s="129"/>
      <c r="QR126" s="129"/>
      <c r="QS126" s="129"/>
      <c r="QT126" s="129"/>
      <c r="QU126" s="129"/>
      <c r="QV126" s="129"/>
      <c r="QW126" s="129"/>
      <c r="QX126" s="129"/>
      <c r="QY126" s="129"/>
      <c r="QZ126" s="129"/>
      <c r="RA126" s="129"/>
      <c r="RB126" s="129"/>
      <c r="RC126" s="129"/>
      <c r="RD126" s="129"/>
      <c r="RE126" s="129"/>
      <c r="RF126" s="129"/>
      <c r="RG126" s="129"/>
      <c r="RH126" s="129"/>
      <c r="RI126" s="129"/>
      <c r="RJ126" s="129"/>
      <c r="RK126" s="129"/>
      <c r="RL126" s="129"/>
      <c r="RM126" s="129"/>
      <c r="RN126" s="129"/>
      <c r="RO126" s="129"/>
      <c r="RP126" s="129"/>
      <c r="RQ126" s="129"/>
      <c r="RR126" s="129"/>
      <c r="RS126" s="129"/>
      <c r="RT126" s="129"/>
      <c r="RU126" s="129"/>
      <c r="RV126" s="129"/>
      <c r="RW126" s="129"/>
      <c r="RX126" s="129"/>
      <c r="RY126" s="129"/>
      <c r="RZ126" s="129"/>
      <c r="SA126" s="129"/>
      <c r="SB126" s="129"/>
      <c r="SC126" s="129"/>
      <c r="SD126" s="129"/>
      <c r="SE126" s="129"/>
      <c r="SF126" s="129"/>
      <c r="SG126" s="129"/>
      <c r="SH126" s="129"/>
      <c r="SI126" s="129"/>
      <c r="SJ126" s="129"/>
      <c r="SK126" s="129"/>
      <c r="SL126" s="129"/>
      <c r="SM126" s="129"/>
      <c r="SN126" s="129"/>
      <c r="SO126" s="129"/>
      <c r="SP126" s="129"/>
      <c r="SQ126" s="129"/>
      <c r="SR126" s="129"/>
      <c r="SS126" s="129"/>
      <c r="ST126" s="129"/>
      <c r="SU126" s="129"/>
      <c r="SV126" s="129"/>
      <c r="SW126" s="129"/>
      <c r="SX126" s="129"/>
      <c r="SY126" s="129"/>
      <c r="SZ126" s="129"/>
      <c r="TA126" s="129"/>
      <c r="TB126" s="129"/>
      <c r="TC126" s="129"/>
      <c r="TD126" s="129"/>
      <c r="TE126" s="129"/>
      <c r="TF126" s="129"/>
      <c r="TG126" s="129"/>
      <c r="TH126" s="129"/>
      <c r="TI126" s="129"/>
      <c r="TJ126" s="129"/>
      <c r="TK126" s="129"/>
      <c r="TL126" s="129"/>
      <c r="TM126" s="129"/>
      <c r="TN126" s="129"/>
      <c r="TO126" s="129"/>
      <c r="TP126" s="129"/>
      <c r="TQ126" s="129"/>
      <c r="TR126" s="129"/>
      <c r="TS126" s="129"/>
      <c r="TT126" s="129"/>
      <c r="TU126" s="129"/>
      <c r="TV126" s="129"/>
      <c r="TW126" s="129"/>
      <c r="TX126" s="129"/>
      <c r="TY126" s="129"/>
      <c r="TZ126" s="129"/>
      <c r="UA126" s="129"/>
      <c r="UB126" s="129"/>
      <c r="UC126" s="129"/>
      <c r="UD126" s="129"/>
      <c r="UE126" s="129"/>
      <c r="UF126" s="129"/>
      <c r="UG126" s="129"/>
      <c r="UH126" s="129"/>
      <c r="UI126" s="129"/>
      <c r="UJ126" s="129"/>
      <c r="UK126" s="129"/>
      <c r="UL126" s="129"/>
      <c r="UM126" s="129"/>
      <c r="UN126" s="129"/>
      <c r="UO126" s="129"/>
      <c r="UP126" s="129"/>
      <c r="UQ126" s="129"/>
      <c r="UR126" s="129"/>
      <c r="US126" s="129"/>
      <c r="UT126" s="129"/>
      <c r="UU126" s="129"/>
      <c r="UV126" s="129"/>
      <c r="UW126" s="129"/>
      <c r="UX126" s="129"/>
      <c r="UY126" s="129"/>
      <c r="UZ126" s="129"/>
      <c r="VA126" s="129"/>
      <c r="VB126" s="129"/>
      <c r="VC126" s="129"/>
      <c r="VD126" s="129"/>
      <c r="VE126" s="129"/>
      <c r="VF126" s="129"/>
      <c r="VG126" s="129"/>
      <c r="VH126" s="129"/>
      <c r="VI126" s="129"/>
      <c r="VJ126" s="129"/>
      <c r="VK126" s="129"/>
      <c r="VL126" s="129"/>
      <c r="VM126" s="129"/>
      <c r="VN126" s="129"/>
      <c r="VO126" s="129"/>
      <c r="VP126" s="129"/>
      <c r="VQ126" s="129"/>
      <c r="VR126" s="129"/>
      <c r="VS126" s="129"/>
      <c r="VT126" s="129"/>
      <c r="VU126" s="129"/>
      <c r="VV126" s="129"/>
      <c r="VW126" s="129"/>
      <c r="VX126" s="129"/>
      <c r="VY126" s="129"/>
      <c r="VZ126" s="129"/>
      <c r="WA126" s="129"/>
      <c r="WB126" s="129"/>
      <c r="WC126" s="129"/>
      <c r="WD126" s="129"/>
      <c r="WE126" s="129"/>
      <c r="WF126" s="129"/>
      <c r="WG126" s="129"/>
      <c r="WH126" s="129"/>
      <c r="WI126" s="129"/>
      <c r="WJ126" s="129"/>
      <c r="WK126" s="129"/>
      <c r="WL126" s="129"/>
      <c r="WM126" s="129"/>
      <c r="WN126" s="129"/>
      <c r="WO126" s="129"/>
      <c r="WP126" s="129"/>
      <c r="WQ126" s="129"/>
      <c r="WR126" s="129"/>
      <c r="WS126" s="129"/>
      <c r="WT126" s="129"/>
      <c r="WU126" s="129"/>
      <c r="WV126" s="129"/>
      <c r="WW126" s="129"/>
      <c r="WX126" s="129"/>
      <c r="WY126" s="129"/>
      <c r="WZ126" s="129"/>
      <c r="XA126" s="129"/>
      <c r="XB126" s="129"/>
      <c r="XC126" s="129"/>
      <c r="XD126" s="129"/>
      <c r="XE126" s="129"/>
      <c r="XF126" s="129"/>
      <c r="XG126" s="129"/>
      <c r="XH126" s="129"/>
      <c r="XI126" s="129"/>
      <c r="XJ126" s="129"/>
      <c r="XK126" s="129"/>
      <c r="XL126" s="129"/>
      <c r="XM126" s="129"/>
      <c r="XN126" s="129"/>
      <c r="XO126" s="129"/>
      <c r="XP126" s="129"/>
      <c r="XQ126" s="129"/>
      <c r="XR126" s="129"/>
      <c r="XS126" s="129"/>
      <c r="XT126" s="129"/>
      <c r="XU126" s="129"/>
      <c r="XV126" s="129"/>
      <c r="XW126" s="129"/>
      <c r="XX126" s="129"/>
      <c r="XY126" s="129"/>
      <c r="XZ126" s="129"/>
      <c r="YA126" s="129"/>
      <c r="YB126" s="129"/>
      <c r="YC126" s="129"/>
      <c r="YD126" s="129"/>
      <c r="YE126" s="129"/>
      <c r="YF126" s="129"/>
      <c r="YG126" s="129"/>
      <c r="YH126" s="129"/>
      <c r="YI126" s="129"/>
      <c r="YJ126" s="129"/>
      <c r="YK126" s="129"/>
      <c r="YL126" s="129"/>
      <c r="YM126" s="129"/>
      <c r="YN126" s="129"/>
      <c r="YO126" s="129"/>
      <c r="YP126" s="129"/>
      <c r="YQ126" s="129"/>
      <c r="YR126" s="129"/>
      <c r="YS126" s="129"/>
      <c r="YT126" s="129"/>
      <c r="YU126" s="129"/>
      <c r="YV126" s="129"/>
      <c r="YW126" s="129"/>
      <c r="YX126" s="129"/>
      <c r="YY126" s="129"/>
      <c r="YZ126" s="129"/>
      <c r="ZA126" s="129"/>
      <c r="ZB126" s="129"/>
      <c r="ZC126" s="129"/>
      <c r="ZD126" s="129"/>
      <c r="ZE126" s="129"/>
      <c r="ZF126" s="129"/>
      <c r="ZG126" s="129"/>
      <c r="ZH126" s="129"/>
      <c r="ZI126" s="129"/>
      <c r="ZJ126" s="129"/>
      <c r="ZK126" s="129"/>
      <c r="ZL126" s="129"/>
      <c r="ZM126" s="129"/>
      <c r="ZN126" s="129"/>
      <c r="ZO126" s="129"/>
      <c r="ZP126" s="129"/>
      <c r="ZQ126" s="129"/>
      <c r="ZR126" s="129"/>
      <c r="ZS126" s="129"/>
      <c r="ZT126" s="129"/>
      <c r="ZU126" s="129"/>
      <c r="ZV126" s="129"/>
      <c r="ZW126" s="129"/>
      <c r="ZX126" s="129"/>
      <c r="ZY126" s="129"/>
      <c r="ZZ126" s="129"/>
      <c r="AAA126" s="129"/>
      <c r="AAB126" s="129"/>
      <c r="AAC126" s="129"/>
      <c r="AAD126" s="129"/>
      <c r="AAE126" s="129"/>
      <c r="AAF126" s="129"/>
      <c r="AAG126" s="129"/>
      <c r="AAH126" s="129"/>
      <c r="AAI126" s="129"/>
      <c r="AAJ126" s="129"/>
      <c r="AAK126" s="129"/>
      <c r="AAL126" s="129"/>
      <c r="AAM126" s="129"/>
      <c r="AAN126" s="129"/>
      <c r="AAO126" s="129"/>
      <c r="AAP126" s="129"/>
      <c r="AAQ126" s="129"/>
      <c r="AAR126" s="129"/>
      <c r="AAS126" s="129"/>
      <c r="AAT126" s="129"/>
      <c r="AAU126" s="129"/>
      <c r="AAV126" s="129"/>
      <c r="AAW126" s="129"/>
      <c r="AAX126" s="129"/>
      <c r="AAY126" s="129"/>
      <c r="AAZ126" s="129"/>
      <c r="ABA126" s="129"/>
      <c r="ABB126" s="129"/>
      <c r="ABC126" s="129"/>
      <c r="ABD126" s="129"/>
      <c r="ABE126" s="129"/>
      <c r="ABF126" s="129"/>
      <c r="ABG126" s="129"/>
      <c r="ABH126" s="129"/>
      <c r="ABI126" s="129"/>
      <c r="ABJ126" s="129"/>
      <c r="ABK126" s="129"/>
      <c r="ABL126" s="129"/>
      <c r="ABM126" s="129"/>
      <c r="ABN126" s="129"/>
      <c r="ABO126" s="129"/>
      <c r="ABP126" s="129"/>
      <c r="ABQ126" s="129"/>
      <c r="ABR126" s="129"/>
      <c r="ABS126" s="129"/>
      <c r="ABT126" s="129"/>
      <c r="ABU126" s="129"/>
      <c r="ABV126" s="129"/>
      <c r="ABW126" s="129"/>
      <c r="ABX126" s="129"/>
      <c r="ABY126" s="129"/>
      <c r="ABZ126" s="129"/>
      <c r="ACA126" s="129"/>
      <c r="ACB126" s="129"/>
      <c r="ACC126" s="129"/>
      <c r="ACD126" s="129"/>
      <c r="ACE126" s="129"/>
      <c r="ACF126" s="129"/>
      <c r="ACG126" s="129"/>
      <c r="ACH126" s="129"/>
      <c r="ACI126" s="129"/>
      <c r="ACJ126" s="129"/>
      <c r="ACK126" s="129"/>
      <c r="ACL126" s="129"/>
      <c r="ACM126" s="129"/>
      <c r="ACN126" s="129"/>
      <c r="ACO126" s="129"/>
      <c r="ACP126" s="129"/>
      <c r="ACQ126" s="129"/>
      <c r="ACR126" s="129"/>
      <c r="ACS126" s="129"/>
      <c r="ACT126" s="129"/>
      <c r="ACU126" s="129"/>
      <c r="ACV126" s="129"/>
      <c r="ACW126" s="129"/>
      <c r="ACX126" s="129"/>
      <c r="ACY126" s="129"/>
      <c r="ACZ126" s="129"/>
      <c r="ADA126" s="129"/>
      <c r="ADB126" s="129"/>
      <c r="ADC126" s="129"/>
      <c r="ADD126" s="129"/>
      <c r="ADE126" s="129"/>
      <c r="ADF126" s="129"/>
      <c r="ADG126" s="129"/>
      <c r="ADH126" s="129"/>
      <c r="ADI126" s="129"/>
      <c r="ADJ126" s="129"/>
      <c r="ADK126" s="129"/>
      <c r="ADL126" s="129"/>
      <c r="ADM126" s="129"/>
      <c r="ADN126" s="129"/>
      <c r="ADO126" s="129"/>
      <c r="ADP126" s="129"/>
      <c r="ADQ126" s="129"/>
      <c r="ADR126" s="129"/>
      <c r="ADS126" s="129"/>
      <c r="ADT126" s="129"/>
      <c r="ADU126" s="129"/>
      <c r="ADV126" s="129"/>
      <c r="ADW126" s="129"/>
      <c r="ADX126" s="129"/>
      <c r="ADY126" s="129"/>
      <c r="ADZ126" s="129"/>
      <c r="AEA126" s="129"/>
      <c r="AEB126" s="129"/>
      <c r="AEC126" s="129"/>
      <c r="AED126" s="129"/>
      <c r="AEE126" s="129"/>
      <c r="AEF126" s="129"/>
      <c r="AEG126" s="129"/>
      <c r="AEH126" s="129"/>
      <c r="AEI126" s="129"/>
      <c r="AEJ126" s="129"/>
      <c r="AEK126" s="129"/>
      <c r="AEL126" s="129"/>
      <c r="AEM126" s="129"/>
      <c r="AEN126" s="129"/>
      <c r="AEO126" s="129"/>
      <c r="AEP126" s="129"/>
      <c r="AEQ126" s="129"/>
      <c r="AER126" s="129"/>
      <c r="AES126" s="129"/>
      <c r="AET126" s="129"/>
      <c r="AEU126" s="129"/>
      <c r="AEV126" s="129"/>
      <c r="AEW126" s="129"/>
      <c r="AEX126" s="129"/>
      <c r="AEY126" s="129"/>
      <c r="AEZ126" s="129"/>
      <c r="AFA126" s="129"/>
      <c r="AFB126" s="129"/>
      <c r="AFC126" s="129"/>
      <c r="AFD126" s="129"/>
      <c r="AFE126" s="129"/>
      <c r="AFF126" s="129"/>
      <c r="AFG126" s="129"/>
      <c r="AFH126" s="129"/>
      <c r="AFI126" s="129"/>
      <c r="AFJ126" s="129"/>
      <c r="AFK126" s="129"/>
      <c r="AFL126" s="129"/>
      <c r="AFM126" s="129"/>
      <c r="AFN126" s="129"/>
      <c r="AFO126" s="129"/>
      <c r="AFP126" s="129"/>
      <c r="AFQ126" s="129"/>
      <c r="AFR126" s="129"/>
      <c r="AFS126" s="129"/>
      <c r="AFT126" s="129"/>
      <c r="AFU126" s="129"/>
      <c r="AFV126" s="129"/>
      <c r="AFW126" s="129"/>
      <c r="AFX126" s="129"/>
      <c r="AFY126" s="129"/>
      <c r="AFZ126" s="129"/>
      <c r="AGA126" s="129"/>
      <c r="AGB126" s="129"/>
      <c r="AGC126" s="129"/>
      <c r="AGD126" s="129"/>
      <c r="AGE126" s="129"/>
      <c r="AGF126" s="129"/>
      <c r="AGG126" s="129"/>
      <c r="AGH126" s="129"/>
      <c r="AGI126" s="129"/>
      <c r="AGJ126" s="129"/>
      <c r="AGK126" s="129"/>
      <c r="AGL126" s="129"/>
      <c r="AGM126" s="129"/>
      <c r="AGN126" s="129"/>
      <c r="AGO126" s="129"/>
      <c r="AGP126" s="129"/>
      <c r="AGQ126" s="129"/>
      <c r="AGR126" s="129"/>
      <c r="AGS126" s="129"/>
      <c r="AGT126" s="129"/>
      <c r="AGU126" s="129"/>
      <c r="AGV126" s="129"/>
      <c r="AGW126" s="129"/>
      <c r="AGX126" s="129"/>
      <c r="AGY126" s="129"/>
      <c r="AGZ126" s="129"/>
      <c r="AHA126" s="129"/>
      <c r="AHB126" s="129"/>
      <c r="AHC126" s="129"/>
      <c r="AHD126" s="129"/>
      <c r="AHE126" s="129"/>
      <c r="AHF126" s="129"/>
      <c r="AHG126" s="129"/>
      <c r="AHH126" s="129"/>
      <c r="AHI126" s="129"/>
      <c r="AHJ126" s="129"/>
      <c r="AHK126" s="129"/>
      <c r="AHL126" s="129"/>
      <c r="AHM126" s="129"/>
      <c r="AHN126" s="129"/>
      <c r="AHO126" s="129"/>
      <c r="AHP126" s="129"/>
      <c r="AHQ126" s="129"/>
      <c r="AHR126" s="129"/>
      <c r="AHS126" s="129"/>
      <c r="AHT126" s="129"/>
      <c r="AHU126" s="129"/>
      <c r="AHV126" s="129"/>
      <c r="AHW126" s="129"/>
      <c r="AHX126" s="129"/>
      <c r="AHY126" s="129"/>
      <c r="AHZ126" s="129"/>
      <c r="AIA126" s="129"/>
      <c r="AIB126" s="129"/>
      <c r="AIC126" s="129"/>
      <c r="AID126" s="129"/>
      <c r="AIE126" s="129"/>
      <c r="AIF126" s="129"/>
      <c r="AIG126" s="129"/>
      <c r="AIH126" s="129"/>
      <c r="AII126" s="129"/>
      <c r="AIJ126" s="129"/>
      <c r="AIK126" s="129"/>
      <c r="AIL126" s="129"/>
      <c r="AIM126" s="129"/>
      <c r="AIN126" s="129"/>
      <c r="AIO126" s="129"/>
      <c r="AIP126" s="129"/>
      <c r="AIQ126" s="129"/>
      <c r="AIR126" s="129"/>
      <c r="AIS126" s="129"/>
      <c r="AIT126" s="129"/>
      <c r="AIU126" s="129"/>
      <c r="AIV126" s="129"/>
      <c r="AIW126" s="129"/>
      <c r="AIX126" s="129"/>
      <c r="AIY126" s="129"/>
      <c r="AIZ126" s="129"/>
      <c r="AJA126" s="129"/>
      <c r="AJB126" s="129"/>
      <c r="AJC126" s="129"/>
      <c r="AJD126" s="129"/>
      <c r="AJE126" s="129"/>
      <c r="AJF126" s="129"/>
      <c r="AJG126" s="129"/>
      <c r="AJH126" s="129"/>
      <c r="AJI126" s="129"/>
      <c r="AJJ126" s="129"/>
      <c r="AJK126" s="129"/>
      <c r="AJL126" s="129"/>
      <c r="AJM126" s="129"/>
      <c r="AJN126" s="129"/>
      <c r="AJO126" s="129"/>
      <c r="AJP126" s="129"/>
      <c r="AJQ126" s="129"/>
      <c r="AJR126" s="129"/>
      <c r="AJS126" s="129"/>
      <c r="AJT126" s="129"/>
      <c r="AJU126" s="129"/>
      <c r="AJV126" s="129"/>
      <c r="AJW126" s="129"/>
      <c r="AJX126" s="129"/>
      <c r="AJY126" s="129"/>
      <c r="AJZ126" s="129"/>
      <c r="AKA126" s="129"/>
      <c r="AKB126" s="129"/>
      <c r="AKC126" s="129"/>
      <c r="AKD126" s="129"/>
      <c r="AKE126" s="129"/>
      <c r="AKF126" s="129"/>
      <c r="AKG126" s="129"/>
      <c r="AKH126" s="129"/>
      <c r="AKI126" s="129"/>
      <c r="AKJ126" s="129"/>
      <c r="AKK126" s="129"/>
      <c r="AKL126" s="129"/>
      <c r="AKM126" s="129"/>
      <c r="AKN126" s="129"/>
      <c r="AKO126" s="129"/>
      <c r="AKP126" s="129"/>
      <c r="AKQ126" s="129"/>
      <c r="AKR126" s="129"/>
      <c r="AKS126" s="129"/>
      <c r="AKT126" s="129"/>
      <c r="AKU126" s="129"/>
      <c r="AKV126" s="129"/>
      <c r="AKW126" s="129"/>
      <c r="AKX126" s="129"/>
      <c r="AKY126" s="129"/>
      <c r="AKZ126" s="129"/>
      <c r="ALA126" s="129"/>
      <c r="ALB126" s="129"/>
      <c r="ALC126" s="129"/>
      <c r="ALD126" s="129"/>
      <c r="ALE126" s="129"/>
      <c r="ALF126" s="129"/>
      <c r="ALG126" s="129"/>
      <c r="ALH126" s="129"/>
      <c r="ALI126" s="129"/>
      <c r="ALJ126" s="129"/>
      <c r="ALK126" s="129"/>
      <c r="ALL126" s="129"/>
      <c r="ALM126" s="129"/>
      <c r="ALN126" s="129"/>
      <c r="ALO126" s="129"/>
      <c r="ALP126" s="129"/>
      <c r="ALQ126" s="129"/>
      <c r="ALR126" s="129"/>
      <c r="ALS126" s="129"/>
      <c r="ALT126" s="129"/>
      <c r="ALU126" s="129"/>
      <c r="ALV126" s="129"/>
      <c r="ALW126" s="129"/>
      <c r="ALX126" s="129"/>
      <c r="ALY126" s="129"/>
      <c r="ALZ126" s="129"/>
      <c r="AMA126" s="129"/>
      <c r="AMB126" s="129"/>
      <c r="AMC126" s="129"/>
      <c r="AMD126" s="129"/>
      <c r="AME126" s="129"/>
      <c r="AMF126" s="129"/>
      <c r="AMG126" s="129"/>
      <c r="AMH126" s="129"/>
      <c r="AMI126" s="129"/>
      <c r="AMJ126" s="129"/>
      <c r="AMK126" s="129"/>
    </row>
    <row r="127" spans="1:1025" ht="15" customHeight="1">
      <c r="A127"/>
      <c r="B127" s="165">
        <v>21907715</v>
      </c>
      <c r="C127" s="142" t="s">
        <v>664</v>
      </c>
      <c r="D127" t="s">
        <v>665</v>
      </c>
      <c r="E127"/>
      <c r="F127"/>
      <c r="G127" s="99" t="s">
        <v>689</v>
      </c>
      <c r="H127" s="100"/>
      <c r="I127" s="104" t="s">
        <v>70</v>
      </c>
      <c r="J127" s="99"/>
      <c r="K127" s="99"/>
      <c r="L127" s="104" t="s">
        <v>32</v>
      </c>
      <c r="M127" s="99"/>
      <c r="N127" s="104">
        <v>4</v>
      </c>
      <c r="O127" s="99"/>
      <c r="P127" s="99"/>
      <c r="Q127" s="99"/>
    </row>
    <row r="128" spans="1:1025" ht="15">
      <c r="A128" s="136"/>
      <c r="B128" s="170">
        <v>21907318</v>
      </c>
      <c r="C128" s="147" t="s">
        <v>121</v>
      </c>
      <c r="D128" s="136" t="s">
        <v>122</v>
      </c>
      <c r="E128" s="131"/>
      <c r="F128" s="131"/>
      <c r="G128" s="131" t="s">
        <v>106</v>
      </c>
      <c r="H128" s="132" t="s">
        <v>43</v>
      </c>
      <c r="I128" s="133" t="s">
        <v>70</v>
      </c>
      <c r="J128" s="134"/>
      <c r="K128" s="137"/>
      <c r="L128" s="129" t="s">
        <v>41</v>
      </c>
      <c r="M128" s="134"/>
      <c r="N128" s="134">
        <v>4</v>
      </c>
      <c r="O128" s="134"/>
      <c r="P128" s="134"/>
      <c r="Q128" s="134"/>
    </row>
    <row r="129" spans="1:1025" ht="15" customHeight="1">
      <c r="A129" s="105"/>
      <c r="B129" s="171">
        <v>21901564</v>
      </c>
      <c r="C129" s="148" t="s">
        <v>123</v>
      </c>
      <c r="D129" s="105" t="s">
        <v>124</v>
      </c>
      <c r="E129" s="108"/>
      <c r="F129" s="109"/>
      <c r="G129" s="109" t="s">
        <v>106</v>
      </c>
      <c r="H129" s="107"/>
      <c r="I129" s="110"/>
      <c r="J129" s="111"/>
      <c r="K129" s="112"/>
      <c r="L129" s="107"/>
      <c r="M129" s="111"/>
      <c r="N129" s="111"/>
      <c r="O129" s="111"/>
      <c r="P129" s="111"/>
      <c r="Q129" s="111"/>
    </row>
    <row r="130" spans="1:1025" ht="15" customHeight="1">
      <c r="A130" s="61"/>
      <c r="B130" s="163">
        <v>21904072</v>
      </c>
      <c r="C130" s="142" t="s">
        <v>551</v>
      </c>
      <c r="D130" s="63" t="s">
        <v>537</v>
      </c>
      <c r="E130" s="1" t="s">
        <v>636</v>
      </c>
      <c r="F130" s="64"/>
      <c r="G130" s="64" t="s">
        <v>639</v>
      </c>
      <c r="H130" s="59" t="s">
        <v>49</v>
      </c>
      <c r="I130" s="60" t="s">
        <v>77</v>
      </c>
      <c r="J130" s="38"/>
      <c r="K130" s="65"/>
      <c r="L130" s="59" t="s">
        <v>22</v>
      </c>
      <c r="M130" s="38">
        <v>1</v>
      </c>
      <c r="N130" s="38"/>
      <c r="O130" s="38">
        <v>2</v>
      </c>
      <c r="P130" s="38"/>
      <c r="Q130" s="38"/>
    </row>
    <row r="131" spans="1:1025" ht="15">
      <c r="A131" s="105"/>
      <c r="B131" s="171">
        <v>21905556</v>
      </c>
      <c r="C131" s="148" t="s">
        <v>125</v>
      </c>
      <c r="D131" s="105" t="s">
        <v>126</v>
      </c>
      <c r="E131" s="108"/>
      <c r="F131" s="109"/>
      <c r="G131" s="109" t="s">
        <v>106</v>
      </c>
      <c r="H131" s="107"/>
      <c r="I131" s="110"/>
      <c r="J131" s="111"/>
      <c r="K131" s="113"/>
      <c r="L131" s="108"/>
      <c r="M131" s="111"/>
      <c r="N131" s="111"/>
      <c r="O131" s="111"/>
      <c r="P131" s="111"/>
      <c r="Q131" s="111"/>
    </row>
    <row r="132" spans="1:1025" ht="15">
      <c r="A132" s="61"/>
      <c r="B132" s="163"/>
      <c r="C132" s="142" t="s">
        <v>112</v>
      </c>
      <c r="D132" s="63" t="s">
        <v>509</v>
      </c>
      <c r="E132" s="1" t="s">
        <v>636</v>
      </c>
      <c r="F132" s="64"/>
      <c r="G132" s="64" t="s">
        <v>639</v>
      </c>
      <c r="H132" s="59" t="s">
        <v>45</v>
      </c>
      <c r="I132" s="60" t="s">
        <v>77</v>
      </c>
      <c r="J132" s="38"/>
      <c r="K132" s="65"/>
      <c r="L132" s="59" t="s">
        <v>29</v>
      </c>
      <c r="M132" s="38">
        <v>8</v>
      </c>
      <c r="N132" s="38"/>
      <c r="O132" s="38">
        <v>5</v>
      </c>
      <c r="P132" s="38"/>
      <c r="Q132" s="38"/>
    </row>
    <row r="133" spans="1:1025" s="136" customFormat="1" ht="15" customHeight="1">
      <c r="A133" s="128"/>
      <c r="B133" s="169"/>
      <c r="C133" s="147" t="s">
        <v>375</v>
      </c>
      <c r="D133" s="159" t="s">
        <v>374</v>
      </c>
      <c r="E133" s="129" t="s">
        <v>636</v>
      </c>
      <c r="F133" s="131"/>
      <c r="G133" s="131" t="s">
        <v>639</v>
      </c>
      <c r="H133" s="132"/>
      <c r="I133" s="133" t="s">
        <v>77</v>
      </c>
      <c r="J133" s="134"/>
      <c r="K133" s="137"/>
      <c r="L133" s="129" t="s">
        <v>59</v>
      </c>
      <c r="M133" s="134">
        <v>17</v>
      </c>
      <c r="N133" s="134"/>
      <c r="O133" s="134">
        <v>4</v>
      </c>
      <c r="P133" s="134"/>
      <c r="Q133" s="134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  <c r="BR133" s="129"/>
      <c r="BS133" s="129"/>
      <c r="BT133" s="129"/>
      <c r="BU133" s="129"/>
      <c r="BV133" s="129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129"/>
      <c r="CH133" s="129"/>
      <c r="CI133" s="129"/>
      <c r="CJ133" s="129"/>
      <c r="CK133" s="129"/>
      <c r="CL133" s="129"/>
      <c r="CM133" s="129"/>
      <c r="CN133" s="129"/>
      <c r="CO133" s="129"/>
      <c r="CP133" s="129"/>
      <c r="CQ133" s="129"/>
      <c r="CR133" s="129"/>
      <c r="CS133" s="129"/>
      <c r="CT133" s="129"/>
      <c r="CU133" s="129"/>
      <c r="CV133" s="129"/>
      <c r="CW133" s="129"/>
      <c r="CX133" s="129"/>
      <c r="CY133" s="129"/>
      <c r="CZ133" s="129"/>
      <c r="DA133" s="129"/>
      <c r="DB133" s="129"/>
      <c r="DC133" s="129"/>
      <c r="DD133" s="129"/>
      <c r="DE133" s="129"/>
      <c r="DF133" s="129"/>
      <c r="DG133" s="129"/>
      <c r="DH133" s="129"/>
      <c r="DI133" s="129"/>
      <c r="DJ133" s="129"/>
      <c r="DK133" s="129"/>
      <c r="DL133" s="129"/>
      <c r="DM133" s="129"/>
      <c r="DN133" s="129"/>
      <c r="DO133" s="129"/>
      <c r="DP133" s="129"/>
      <c r="DQ133" s="129"/>
      <c r="DR133" s="129"/>
      <c r="DS133" s="129"/>
      <c r="DT133" s="129"/>
      <c r="DU133" s="129"/>
      <c r="DV133" s="129"/>
      <c r="DW133" s="129"/>
      <c r="DX133" s="129"/>
      <c r="DY133" s="129"/>
      <c r="DZ133" s="129"/>
      <c r="EA133" s="129"/>
      <c r="EB133" s="129"/>
      <c r="EC133" s="129"/>
      <c r="ED133" s="129"/>
      <c r="EE133" s="129"/>
      <c r="EF133" s="129"/>
      <c r="EG133" s="129"/>
      <c r="EH133" s="129"/>
      <c r="EI133" s="129"/>
      <c r="EJ133" s="129"/>
      <c r="EK133" s="129"/>
      <c r="EL133" s="129"/>
      <c r="EM133" s="129"/>
      <c r="EN133" s="129"/>
      <c r="EO133" s="129"/>
      <c r="EP133" s="129"/>
      <c r="EQ133" s="129"/>
      <c r="ER133" s="129"/>
      <c r="ES133" s="129"/>
      <c r="ET133" s="129"/>
      <c r="EU133" s="129"/>
      <c r="EV133" s="129"/>
      <c r="EW133" s="129"/>
      <c r="EX133" s="129"/>
      <c r="EY133" s="129"/>
      <c r="EZ133" s="129"/>
      <c r="FA133" s="129"/>
      <c r="FB133" s="129"/>
      <c r="FC133" s="129"/>
      <c r="FD133" s="129"/>
      <c r="FE133" s="129"/>
      <c r="FF133" s="129"/>
      <c r="FG133" s="129"/>
      <c r="FH133" s="129"/>
      <c r="FI133" s="129"/>
      <c r="FJ133" s="129"/>
      <c r="FK133" s="129"/>
      <c r="FL133" s="129"/>
      <c r="FM133" s="129"/>
      <c r="FN133" s="129"/>
      <c r="FO133" s="129"/>
      <c r="FP133" s="129"/>
      <c r="FQ133" s="129"/>
      <c r="FR133" s="129"/>
      <c r="FS133" s="129"/>
      <c r="FT133" s="129"/>
      <c r="FU133" s="129"/>
      <c r="FV133" s="129"/>
      <c r="FW133" s="129"/>
      <c r="FX133" s="129"/>
      <c r="FY133" s="129"/>
      <c r="FZ133" s="129"/>
      <c r="GA133" s="129"/>
      <c r="GB133" s="129"/>
      <c r="GC133" s="129"/>
      <c r="GD133" s="129"/>
      <c r="GE133" s="129"/>
      <c r="GF133" s="129"/>
      <c r="GG133" s="129"/>
      <c r="GH133" s="129"/>
      <c r="GI133" s="129"/>
      <c r="GJ133" s="129"/>
      <c r="GK133" s="129"/>
      <c r="GL133" s="129"/>
      <c r="GM133" s="129"/>
      <c r="GN133" s="129"/>
      <c r="GO133" s="129"/>
      <c r="GP133" s="129"/>
      <c r="GQ133" s="129"/>
      <c r="GR133" s="129"/>
      <c r="GS133" s="129"/>
      <c r="GT133" s="129"/>
      <c r="GU133" s="129"/>
      <c r="GV133" s="129"/>
      <c r="GW133" s="129"/>
      <c r="GX133" s="129"/>
      <c r="GY133" s="129"/>
      <c r="GZ133" s="129"/>
      <c r="HA133" s="129"/>
      <c r="HB133" s="129"/>
      <c r="HC133" s="129"/>
      <c r="HD133" s="129"/>
      <c r="HE133" s="129"/>
      <c r="HF133" s="129"/>
      <c r="HG133" s="129"/>
      <c r="HH133" s="129"/>
      <c r="HI133" s="129"/>
      <c r="HJ133" s="129"/>
      <c r="HK133" s="129"/>
      <c r="HL133" s="129"/>
      <c r="HM133" s="129"/>
      <c r="HN133" s="129"/>
      <c r="HO133" s="129"/>
      <c r="HP133" s="129"/>
      <c r="HQ133" s="129"/>
      <c r="HR133" s="129"/>
      <c r="HS133" s="129"/>
      <c r="HT133" s="129"/>
      <c r="HU133" s="129"/>
      <c r="HV133" s="129"/>
      <c r="HW133" s="129"/>
      <c r="HX133" s="129"/>
      <c r="HY133" s="129"/>
      <c r="HZ133" s="129"/>
      <c r="IA133" s="129"/>
      <c r="IB133" s="129"/>
      <c r="IC133" s="129"/>
      <c r="ID133" s="129"/>
      <c r="IE133" s="129"/>
      <c r="IF133" s="129"/>
      <c r="IG133" s="129"/>
      <c r="IH133" s="129"/>
      <c r="II133" s="129"/>
      <c r="IJ133" s="129"/>
      <c r="IK133" s="129"/>
      <c r="IL133" s="129"/>
      <c r="IM133" s="129"/>
      <c r="IN133" s="129"/>
      <c r="IO133" s="129"/>
      <c r="IP133" s="129"/>
      <c r="IQ133" s="129"/>
      <c r="IR133" s="129"/>
      <c r="IS133" s="129"/>
      <c r="IT133" s="129"/>
      <c r="IU133" s="129"/>
      <c r="IV133" s="129"/>
      <c r="IW133" s="129"/>
      <c r="IX133" s="129"/>
      <c r="IY133" s="129"/>
      <c r="IZ133" s="129"/>
      <c r="JA133" s="129"/>
      <c r="JB133" s="129"/>
      <c r="JC133" s="129"/>
      <c r="JD133" s="129"/>
      <c r="JE133" s="129"/>
      <c r="JF133" s="129"/>
      <c r="JG133" s="129"/>
      <c r="JH133" s="129"/>
      <c r="JI133" s="129"/>
      <c r="JJ133" s="129"/>
      <c r="JK133" s="129"/>
      <c r="JL133" s="129"/>
      <c r="JM133" s="129"/>
      <c r="JN133" s="129"/>
      <c r="JO133" s="129"/>
      <c r="JP133" s="129"/>
      <c r="JQ133" s="129"/>
      <c r="JR133" s="129"/>
      <c r="JS133" s="129"/>
      <c r="JT133" s="129"/>
      <c r="JU133" s="129"/>
      <c r="JV133" s="129"/>
      <c r="JW133" s="129"/>
      <c r="JX133" s="129"/>
      <c r="JY133" s="129"/>
      <c r="JZ133" s="129"/>
      <c r="KA133" s="129"/>
      <c r="KB133" s="129"/>
      <c r="KC133" s="129"/>
      <c r="KD133" s="129"/>
      <c r="KE133" s="129"/>
      <c r="KF133" s="129"/>
      <c r="KG133" s="129"/>
      <c r="KH133" s="129"/>
      <c r="KI133" s="129"/>
      <c r="KJ133" s="129"/>
      <c r="KK133" s="129"/>
      <c r="KL133" s="129"/>
      <c r="KM133" s="129"/>
      <c r="KN133" s="129"/>
      <c r="KO133" s="129"/>
      <c r="KP133" s="129"/>
      <c r="KQ133" s="129"/>
      <c r="KR133" s="129"/>
      <c r="KS133" s="129"/>
      <c r="KT133" s="129"/>
      <c r="KU133" s="129"/>
      <c r="KV133" s="129"/>
      <c r="KW133" s="129"/>
      <c r="KX133" s="129"/>
      <c r="KY133" s="129"/>
      <c r="KZ133" s="129"/>
      <c r="LA133" s="129"/>
      <c r="LB133" s="129"/>
      <c r="LC133" s="129"/>
      <c r="LD133" s="129"/>
      <c r="LE133" s="129"/>
      <c r="LF133" s="129"/>
      <c r="LG133" s="129"/>
      <c r="LH133" s="129"/>
      <c r="LI133" s="129"/>
      <c r="LJ133" s="129"/>
      <c r="LK133" s="129"/>
      <c r="LL133" s="129"/>
      <c r="LM133" s="129"/>
      <c r="LN133" s="129"/>
      <c r="LO133" s="129"/>
      <c r="LP133" s="129"/>
      <c r="LQ133" s="129"/>
      <c r="LR133" s="129"/>
      <c r="LS133" s="129"/>
      <c r="LT133" s="129"/>
      <c r="LU133" s="129"/>
      <c r="LV133" s="129"/>
      <c r="LW133" s="129"/>
      <c r="LX133" s="129"/>
      <c r="LY133" s="129"/>
      <c r="LZ133" s="129"/>
      <c r="MA133" s="129"/>
      <c r="MB133" s="129"/>
      <c r="MC133" s="129"/>
      <c r="MD133" s="129"/>
      <c r="ME133" s="129"/>
      <c r="MF133" s="129"/>
      <c r="MG133" s="129"/>
      <c r="MH133" s="129"/>
      <c r="MI133" s="129"/>
      <c r="MJ133" s="129"/>
      <c r="MK133" s="129"/>
      <c r="ML133" s="129"/>
      <c r="MM133" s="129"/>
      <c r="MN133" s="129"/>
      <c r="MO133" s="129"/>
      <c r="MP133" s="129"/>
      <c r="MQ133" s="129"/>
      <c r="MR133" s="129"/>
      <c r="MS133" s="129"/>
      <c r="MT133" s="129"/>
      <c r="MU133" s="129"/>
      <c r="MV133" s="129"/>
      <c r="MW133" s="129"/>
      <c r="MX133" s="129"/>
      <c r="MY133" s="129"/>
      <c r="MZ133" s="129"/>
      <c r="NA133" s="129"/>
      <c r="NB133" s="129"/>
      <c r="NC133" s="129"/>
      <c r="ND133" s="129"/>
      <c r="NE133" s="129"/>
      <c r="NF133" s="129"/>
      <c r="NG133" s="129"/>
      <c r="NH133" s="129"/>
      <c r="NI133" s="129"/>
      <c r="NJ133" s="129"/>
      <c r="NK133" s="129"/>
      <c r="NL133" s="129"/>
      <c r="NM133" s="129"/>
      <c r="NN133" s="129"/>
      <c r="NO133" s="129"/>
      <c r="NP133" s="129"/>
      <c r="NQ133" s="129"/>
      <c r="NR133" s="129"/>
      <c r="NS133" s="129"/>
      <c r="NT133" s="129"/>
      <c r="NU133" s="129"/>
      <c r="NV133" s="129"/>
      <c r="NW133" s="129"/>
      <c r="NX133" s="129"/>
      <c r="NY133" s="129"/>
      <c r="NZ133" s="129"/>
      <c r="OA133" s="129"/>
      <c r="OB133" s="129"/>
      <c r="OC133" s="129"/>
      <c r="OD133" s="129"/>
      <c r="OE133" s="129"/>
      <c r="OF133" s="129"/>
      <c r="OG133" s="129"/>
      <c r="OH133" s="129"/>
      <c r="OI133" s="129"/>
      <c r="OJ133" s="129"/>
      <c r="OK133" s="129"/>
      <c r="OL133" s="129"/>
      <c r="OM133" s="129"/>
      <c r="ON133" s="129"/>
      <c r="OO133" s="129"/>
      <c r="OP133" s="129"/>
      <c r="OQ133" s="129"/>
      <c r="OR133" s="129"/>
      <c r="OS133" s="129"/>
      <c r="OT133" s="129"/>
      <c r="OU133" s="129"/>
      <c r="OV133" s="129"/>
      <c r="OW133" s="129"/>
      <c r="OX133" s="129"/>
      <c r="OY133" s="129"/>
      <c r="OZ133" s="129"/>
      <c r="PA133" s="129"/>
      <c r="PB133" s="129"/>
      <c r="PC133" s="129"/>
      <c r="PD133" s="129"/>
      <c r="PE133" s="129"/>
      <c r="PF133" s="129"/>
      <c r="PG133" s="129"/>
      <c r="PH133" s="129"/>
      <c r="PI133" s="129"/>
      <c r="PJ133" s="129"/>
      <c r="PK133" s="129"/>
      <c r="PL133" s="129"/>
      <c r="PM133" s="129"/>
      <c r="PN133" s="129"/>
      <c r="PO133" s="129"/>
      <c r="PP133" s="129"/>
      <c r="PQ133" s="129"/>
      <c r="PR133" s="129"/>
      <c r="PS133" s="129"/>
      <c r="PT133" s="129"/>
      <c r="PU133" s="129"/>
      <c r="PV133" s="129"/>
      <c r="PW133" s="129"/>
      <c r="PX133" s="129"/>
      <c r="PY133" s="129"/>
      <c r="PZ133" s="129"/>
      <c r="QA133" s="129"/>
      <c r="QB133" s="129"/>
      <c r="QC133" s="129"/>
      <c r="QD133" s="129"/>
      <c r="QE133" s="129"/>
      <c r="QF133" s="129"/>
      <c r="QG133" s="129"/>
      <c r="QH133" s="129"/>
      <c r="QI133" s="129"/>
      <c r="QJ133" s="129"/>
      <c r="QK133" s="129"/>
      <c r="QL133" s="129"/>
      <c r="QM133" s="129"/>
      <c r="QN133" s="129"/>
      <c r="QO133" s="129"/>
      <c r="QP133" s="129"/>
      <c r="QQ133" s="129"/>
      <c r="QR133" s="129"/>
      <c r="QS133" s="129"/>
      <c r="QT133" s="129"/>
      <c r="QU133" s="129"/>
      <c r="QV133" s="129"/>
      <c r="QW133" s="129"/>
      <c r="QX133" s="129"/>
      <c r="QY133" s="129"/>
      <c r="QZ133" s="129"/>
      <c r="RA133" s="129"/>
      <c r="RB133" s="129"/>
      <c r="RC133" s="129"/>
      <c r="RD133" s="129"/>
      <c r="RE133" s="129"/>
      <c r="RF133" s="129"/>
      <c r="RG133" s="129"/>
      <c r="RH133" s="129"/>
      <c r="RI133" s="129"/>
      <c r="RJ133" s="129"/>
      <c r="RK133" s="129"/>
      <c r="RL133" s="129"/>
      <c r="RM133" s="129"/>
      <c r="RN133" s="129"/>
      <c r="RO133" s="129"/>
      <c r="RP133" s="129"/>
      <c r="RQ133" s="129"/>
      <c r="RR133" s="129"/>
      <c r="RS133" s="129"/>
      <c r="RT133" s="129"/>
      <c r="RU133" s="129"/>
      <c r="RV133" s="129"/>
      <c r="RW133" s="129"/>
      <c r="RX133" s="129"/>
      <c r="RY133" s="129"/>
      <c r="RZ133" s="129"/>
      <c r="SA133" s="129"/>
      <c r="SB133" s="129"/>
      <c r="SC133" s="129"/>
      <c r="SD133" s="129"/>
      <c r="SE133" s="129"/>
      <c r="SF133" s="129"/>
      <c r="SG133" s="129"/>
      <c r="SH133" s="129"/>
      <c r="SI133" s="129"/>
      <c r="SJ133" s="129"/>
      <c r="SK133" s="129"/>
      <c r="SL133" s="129"/>
      <c r="SM133" s="129"/>
      <c r="SN133" s="129"/>
      <c r="SO133" s="129"/>
      <c r="SP133" s="129"/>
      <c r="SQ133" s="129"/>
      <c r="SR133" s="129"/>
      <c r="SS133" s="129"/>
      <c r="ST133" s="129"/>
      <c r="SU133" s="129"/>
      <c r="SV133" s="129"/>
      <c r="SW133" s="129"/>
      <c r="SX133" s="129"/>
      <c r="SY133" s="129"/>
      <c r="SZ133" s="129"/>
      <c r="TA133" s="129"/>
      <c r="TB133" s="129"/>
      <c r="TC133" s="129"/>
      <c r="TD133" s="129"/>
      <c r="TE133" s="129"/>
      <c r="TF133" s="129"/>
      <c r="TG133" s="129"/>
      <c r="TH133" s="129"/>
      <c r="TI133" s="129"/>
      <c r="TJ133" s="129"/>
      <c r="TK133" s="129"/>
      <c r="TL133" s="129"/>
      <c r="TM133" s="129"/>
      <c r="TN133" s="129"/>
      <c r="TO133" s="129"/>
      <c r="TP133" s="129"/>
      <c r="TQ133" s="129"/>
      <c r="TR133" s="129"/>
      <c r="TS133" s="129"/>
      <c r="TT133" s="129"/>
      <c r="TU133" s="129"/>
      <c r="TV133" s="129"/>
      <c r="TW133" s="129"/>
      <c r="TX133" s="129"/>
      <c r="TY133" s="129"/>
      <c r="TZ133" s="129"/>
      <c r="UA133" s="129"/>
      <c r="UB133" s="129"/>
      <c r="UC133" s="129"/>
      <c r="UD133" s="129"/>
      <c r="UE133" s="129"/>
      <c r="UF133" s="129"/>
      <c r="UG133" s="129"/>
      <c r="UH133" s="129"/>
      <c r="UI133" s="129"/>
      <c r="UJ133" s="129"/>
      <c r="UK133" s="129"/>
      <c r="UL133" s="129"/>
      <c r="UM133" s="129"/>
      <c r="UN133" s="129"/>
      <c r="UO133" s="129"/>
      <c r="UP133" s="129"/>
      <c r="UQ133" s="129"/>
      <c r="UR133" s="129"/>
      <c r="US133" s="129"/>
      <c r="UT133" s="129"/>
      <c r="UU133" s="129"/>
      <c r="UV133" s="129"/>
      <c r="UW133" s="129"/>
      <c r="UX133" s="129"/>
      <c r="UY133" s="129"/>
      <c r="UZ133" s="129"/>
      <c r="VA133" s="129"/>
      <c r="VB133" s="129"/>
      <c r="VC133" s="129"/>
      <c r="VD133" s="129"/>
      <c r="VE133" s="129"/>
      <c r="VF133" s="129"/>
      <c r="VG133" s="129"/>
      <c r="VH133" s="129"/>
      <c r="VI133" s="129"/>
      <c r="VJ133" s="129"/>
      <c r="VK133" s="129"/>
      <c r="VL133" s="129"/>
      <c r="VM133" s="129"/>
      <c r="VN133" s="129"/>
      <c r="VO133" s="129"/>
      <c r="VP133" s="129"/>
      <c r="VQ133" s="129"/>
      <c r="VR133" s="129"/>
      <c r="VS133" s="129"/>
      <c r="VT133" s="129"/>
      <c r="VU133" s="129"/>
      <c r="VV133" s="129"/>
      <c r="VW133" s="129"/>
      <c r="VX133" s="129"/>
      <c r="VY133" s="129"/>
      <c r="VZ133" s="129"/>
      <c r="WA133" s="129"/>
      <c r="WB133" s="129"/>
      <c r="WC133" s="129"/>
      <c r="WD133" s="129"/>
      <c r="WE133" s="129"/>
      <c r="WF133" s="129"/>
      <c r="WG133" s="129"/>
      <c r="WH133" s="129"/>
      <c r="WI133" s="129"/>
      <c r="WJ133" s="129"/>
      <c r="WK133" s="129"/>
      <c r="WL133" s="129"/>
      <c r="WM133" s="129"/>
      <c r="WN133" s="129"/>
      <c r="WO133" s="129"/>
      <c r="WP133" s="129"/>
      <c r="WQ133" s="129"/>
      <c r="WR133" s="129"/>
      <c r="WS133" s="129"/>
      <c r="WT133" s="129"/>
      <c r="WU133" s="129"/>
      <c r="WV133" s="129"/>
      <c r="WW133" s="129"/>
      <c r="WX133" s="129"/>
      <c r="WY133" s="129"/>
      <c r="WZ133" s="129"/>
      <c r="XA133" s="129"/>
      <c r="XB133" s="129"/>
      <c r="XC133" s="129"/>
      <c r="XD133" s="129"/>
      <c r="XE133" s="129"/>
      <c r="XF133" s="129"/>
      <c r="XG133" s="129"/>
      <c r="XH133" s="129"/>
      <c r="XI133" s="129"/>
      <c r="XJ133" s="129"/>
      <c r="XK133" s="129"/>
      <c r="XL133" s="129"/>
      <c r="XM133" s="129"/>
      <c r="XN133" s="129"/>
      <c r="XO133" s="129"/>
      <c r="XP133" s="129"/>
      <c r="XQ133" s="129"/>
      <c r="XR133" s="129"/>
      <c r="XS133" s="129"/>
      <c r="XT133" s="129"/>
      <c r="XU133" s="129"/>
      <c r="XV133" s="129"/>
      <c r="XW133" s="129"/>
      <c r="XX133" s="129"/>
      <c r="XY133" s="129"/>
      <c r="XZ133" s="129"/>
      <c r="YA133" s="129"/>
      <c r="YB133" s="129"/>
      <c r="YC133" s="129"/>
      <c r="YD133" s="129"/>
      <c r="YE133" s="129"/>
      <c r="YF133" s="129"/>
      <c r="YG133" s="129"/>
      <c r="YH133" s="129"/>
      <c r="YI133" s="129"/>
      <c r="YJ133" s="129"/>
      <c r="YK133" s="129"/>
      <c r="YL133" s="129"/>
      <c r="YM133" s="129"/>
      <c r="YN133" s="129"/>
      <c r="YO133" s="129"/>
      <c r="YP133" s="129"/>
      <c r="YQ133" s="129"/>
      <c r="YR133" s="129"/>
      <c r="YS133" s="129"/>
      <c r="YT133" s="129"/>
      <c r="YU133" s="129"/>
      <c r="YV133" s="129"/>
      <c r="YW133" s="129"/>
      <c r="YX133" s="129"/>
      <c r="YY133" s="129"/>
      <c r="YZ133" s="129"/>
      <c r="ZA133" s="129"/>
      <c r="ZB133" s="129"/>
      <c r="ZC133" s="129"/>
      <c r="ZD133" s="129"/>
      <c r="ZE133" s="129"/>
      <c r="ZF133" s="129"/>
      <c r="ZG133" s="129"/>
      <c r="ZH133" s="129"/>
      <c r="ZI133" s="129"/>
      <c r="ZJ133" s="129"/>
      <c r="ZK133" s="129"/>
      <c r="ZL133" s="129"/>
      <c r="ZM133" s="129"/>
      <c r="ZN133" s="129"/>
      <c r="ZO133" s="129"/>
      <c r="ZP133" s="129"/>
      <c r="ZQ133" s="129"/>
      <c r="ZR133" s="129"/>
      <c r="ZS133" s="129"/>
      <c r="ZT133" s="129"/>
      <c r="ZU133" s="129"/>
      <c r="ZV133" s="129"/>
      <c r="ZW133" s="129"/>
      <c r="ZX133" s="129"/>
      <c r="ZY133" s="129"/>
      <c r="ZZ133" s="129"/>
      <c r="AAA133" s="129"/>
      <c r="AAB133" s="129"/>
      <c r="AAC133" s="129"/>
      <c r="AAD133" s="129"/>
      <c r="AAE133" s="129"/>
      <c r="AAF133" s="129"/>
      <c r="AAG133" s="129"/>
      <c r="AAH133" s="129"/>
      <c r="AAI133" s="129"/>
      <c r="AAJ133" s="129"/>
      <c r="AAK133" s="129"/>
      <c r="AAL133" s="129"/>
      <c r="AAM133" s="129"/>
      <c r="AAN133" s="129"/>
      <c r="AAO133" s="129"/>
      <c r="AAP133" s="129"/>
      <c r="AAQ133" s="129"/>
      <c r="AAR133" s="129"/>
      <c r="AAS133" s="129"/>
      <c r="AAT133" s="129"/>
      <c r="AAU133" s="129"/>
      <c r="AAV133" s="129"/>
      <c r="AAW133" s="129"/>
      <c r="AAX133" s="129"/>
      <c r="AAY133" s="129"/>
      <c r="AAZ133" s="129"/>
      <c r="ABA133" s="129"/>
      <c r="ABB133" s="129"/>
      <c r="ABC133" s="129"/>
      <c r="ABD133" s="129"/>
      <c r="ABE133" s="129"/>
      <c r="ABF133" s="129"/>
      <c r="ABG133" s="129"/>
      <c r="ABH133" s="129"/>
      <c r="ABI133" s="129"/>
      <c r="ABJ133" s="129"/>
      <c r="ABK133" s="129"/>
      <c r="ABL133" s="129"/>
      <c r="ABM133" s="129"/>
      <c r="ABN133" s="129"/>
      <c r="ABO133" s="129"/>
      <c r="ABP133" s="129"/>
      <c r="ABQ133" s="129"/>
      <c r="ABR133" s="129"/>
      <c r="ABS133" s="129"/>
      <c r="ABT133" s="129"/>
      <c r="ABU133" s="129"/>
      <c r="ABV133" s="129"/>
      <c r="ABW133" s="129"/>
      <c r="ABX133" s="129"/>
      <c r="ABY133" s="129"/>
      <c r="ABZ133" s="129"/>
      <c r="ACA133" s="129"/>
      <c r="ACB133" s="129"/>
      <c r="ACC133" s="129"/>
      <c r="ACD133" s="129"/>
      <c r="ACE133" s="129"/>
      <c r="ACF133" s="129"/>
      <c r="ACG133" s="129"/>
      <c r="ACH133" s="129"/>
      <c r="ACI133" s="129"/>
      <c r="ACJ133" s="129"/>
      <c r="ACK133" s="129"/>
      <c r="ACL133" s="129"/>
      <c r="ACM133" s="129"/>
      <c r="ACN133" s="129"/>
      <c r="ACO133" s="129"/>
      <c r="ACP133" s="129"/>
      <c r="ACQ133" s="129"/>
      <c r="ACR133" s="129"/>
      <c r="ACS133" s="129"/>
      <c r="ACT133" s="129"/>
      <c r="ACU133" s="129"/>
      <c r="ACV133" s="129"/>
      <c r="ACW133" s="129"/>
      <c r="ACX133" s="129"/>
      <c r="ACY133" s="129"/>
      <c r="ACZ133" s="129"/>
      <c r="ADA133" s="129"/>
      <c r="ADB133" s="129"/>
      <c r="ADC133" s="129"/>
      <c r="ADD133" s="129"/>
      <c r="ADE133" s="129"/>
      <c r="ADF133" s="129"/>
      <c r="ADG133" s="129"/>
      <c r="ADH133" s="129"/>
      <c r="ADI133" s="129"/>
      <c r="ADJ133" s="129"/>
      <c r="ADK133" s="129"/>
      <c r="ADL133" s="129"/>
      <c r="ADM133" s="129"/>
      <c r="ADN133" s="129"/>
      <c r="ADO133" s="129"/>
      <c r="ADP133" s="129"/>
      <c r="ADQ133" s="129"/>
      <c r="ADR133" s="129"/>
      <c r="ADS133" s="129"/>
      <c r="ADT133" s="129"/>
      <c r="ADU133" s="129"/>
      <c r="ADV133" s="129"/>
      <c r="ADW133" s="129"/>
      <c r="ADX133" s="129"/>
      <c r="ADY133" s="129"/>
      <c r="ADZ133" s="129"/>
      <c r="AEA133" s="129"/>
      <c r="AEB133" s="129"/>
      <c r="AEC133" s="129"/>
      <c r="AED133" s="129"/>
      <c r="AEE133" s="129"/>
      <c r="AEF133" s="129"/>
      <c r="AEG133" s="129"/>
      <c r="AEH133" s="129"/>
      <c r="AEI133" s="129"/>
      <c r="AEJ133" s="129"/>
      <c r="AEK133" s="129"/>
      <c r="AEL133" s="129"/>
      <c r="AEM133" s="129"/>
      <c r="AEN133" s="129"/>
      <c r="AEO133" s="129"/>
      <c r="AEP133" s="129"/>
      <c r="AEQ133" s="129"/>
      <c r="AER133" s="129"/>
      <c r="AES133" s="129"/>
      <c r="AET133" s="129"/>
      <c r="AEU133" s="129"/>
      <c r="AEV133" s="129"/>
      <c r="AEW133" s="129"/>
      <c r="AEX133" s="129"/>
      <c r="AEY133" s="129"/>
      <c r="AEZ133" s="129"/>
      <c r="AFA133" s="129"/>
      <c r="AFB133" s="129"/>
      <c r="AFC133" s="129"/>
      <c r="AFD133" s="129"/>
      <c r="AFE133" s="129"/>
      <c r="AFF133" s="129"/>
      <c r="AFG133" s="129"/>
      <c r="AFH133" s="129"/>
      <c r="AFI133" s="129"/>
      <c r="AFJ133" s="129"/>
      <c r="AFK133" s="129"/>
      <c r="AFL133" s="129"/>
      <c r="AFM133" s="129"/>
      <c r="AFN133" s="129"/>
      <c r="AFO133" s="129"/>
      <c r="AFP133" s="129"/>
      <c r="AFQ133" s="129"/>
      <c r="AFR133" s="129"/>
      <c r="AFS133" s="129"/>
      <c r="AFT133" s="129"/>
      <c r="AFU133" s="129"/>
      <c r="AFV133" s="129"/>
      <c r="AFW133" s="129"/>
      <c r="AFX133" s="129"/>
      <c r="AFY133" s="129"/>
      <c r="AFZ133" s="129"/>
      <c r="AGA133" s="129"/>
      <c r="AGB133" s="129"/>
      <c r="AGC133" s="129"/>
      <c r="AGD133" s="129"/>
      <c r="AGE133" s="129"/>
      <c r="AGF133" s="129"/>
      <c r="AGG133" s="129"/>
      <c r="AGH133" s="129"/>
      <c r="AGI133" s="129"/>
      <c r="AGJ133" s="129"/>
      <c r="AGK133" s="129"/>
      <c r="AGL133" s="129"/>
      <c r="AGM133" s="129"/>
      <c r="AGN133" s="129"/>
      <c r="AGO133" s="129"/>
      <c r="AGP133" s="129"/>
      <c r="AGQ133" s="129"/>
      <c r="AGR133" s="129"/>
      <c r="AGS133" s="129"/>
      <c r="AGT133" s="129"/>
      <c r="AGU133" s="129"/>
      <c r="AGV133" s="129"/>
      <c r="AGW133" s="129"/>
      <c r="AGX133" s="129"/>
      <c r="AGY133" s="129"/>
      <c r="AGZ133" s="129"/>
      <c r="AHA133" s="129"/>
      <c r="AHB133" s="129"/>
      <c r="AHC133" s="129"/>
      <c r="AHD133" s="129"/>
      <c r="AHE133" s="129"/>
      <c r="AHF133" s="129"/>
      <c r="AHG133" s="129"/>
      <c r="AHH133" s="129"/>
      <c r="AHI133" s="129"/>
      <c r="AHJ133" s="129"/>
      <c r="AHK133" s="129"/>
      <c r="AHL133" s="129"/>
      <c r="AHM133" s="129"/>
      <c r="AHN133" s="129"/>
      <c r="AHO133" s="129"/>
      <c r="AHP133" s="129"/>
      <c r="AHQ133" s="129"/>
      <c r="AHR133" s="129"/>
      <c r="AHS133" s="129"/>
      <c r="AHT133" s="129"/>
      <c r="AHU133" s="129"/>
      <c r="AHV133" s="129"/>
      <c r="AHW133" s="129"/>
      <c r="AHX133" s="129"/>
      <c r="AHY133" s="129"/>
      <c r="AHZ133" s="129"/>
      <c r="AIA133" s="129"/>
      <c r="AIB133" s="129"/>
      <c r="AIC133" s="129"/>
      <c r="AID133" s="129"/>
      <c r="AIE133" s="129"/>
      <c r="AIF133" s="129"/>
      <c r="AIG133" s="129"/>
      <c r="AIH133" s="129"/>
      <c r="AII133" s="129"/>
      <c r="AIJ133" s="129"/>
      <c r="AIK133" s="129"/>
      <c r="AIL133" s="129"/>
      <c r="AIM133" s="129"/>
      <c r="AIN133" s="129"/>
      <c r="AIO133" s="129"/>
      <c r="AIP133" s="129"/>
      <c r="AIQ133" s="129"/>
      <c r="AIR133" s="129"/>
      <c r="AIS133" s="129"/>
      <c r="AIT133" s="129"/>
      <c r="AIU133" s="129"/>
      <c r="AIV133" s="129"/>
      <c r="AIW133" s="129"/>
      <c r="AIX133" s="129"/>
      <c r="AIY133" s="129"/>
      <c r="AIZ133" s="129"/>
      <c r="AJA133" s="129"/>
      <c r="AJB133" s="129"/>
      <c r="AJC133" s="129"/>
      <c r="AJD133" s="129"/>
      <c r="AJE133" s="129"/>
      <c r="AJF133" s="129"/>
      <c r="AJG133" s="129"/>
      <c r="AJH133" s="129"/>
      <c r="AJI133" s="129"/>
      <c r="AJJ133" s="129"/>
      <c r="AJK133" s="129"/>
      <c r="AJL133" s="129"/>
      <c r="AJM133" s="129"/>
      <c r="AJN133" s="129"/>
      <c r="AJO133" s="129"/>
      <c r="AJP133" s="129"/>
      <c r="AJQ133" s="129"/>
      <c r="AJR133" s="129"/>
      <c r="AJS133" s="129"/>
      <c r="AJT133" s="129"/>
      <c r="AJU133" s="129"/>
      <c r="AJV133" s="129"/>
      <c r="AJW133" s="129"/>
      <c r="AJX133" s="129"/>
      <c r="AJY133" s="129"/>
      <c r="AJZ133" s="129"/>
      <c r="AKA133" s="129"/>
      <c r="AKB133" s="129"/>
      <c r="AKC133" s="129"/>
      <c r="AKD133" s="129"/>
      <c r="AKE133" s="129"/>
      <c r="AKF133" s="129"/>
      <c r="AKG133" s="129"/>
      <c r="AKH133" s="129"/>
      <c r="AKI133" s="129"/>
      <c r="AKJ133" s="129"/>
      <c r="AKK133" s="129"/>
      <c r="AKL133" s="129"/>
      <c r="AKM133" s="129"/>
      <c r="AKN133" s="129"/>
      <c r="AKO133" s="129"/>
      <c r="AKP133" s="129"/>
      <c r="AKQ133" s="129"/>
      <c r="AKR133" s="129"/>
      <c r="AKS133" s="129"/>
      <c r="AKT133" s="129"/>
      <c r="AKU133" s="129"/>
      <c r="AKV133" s="129"/>
      <c r="AKW133" s="129"/>
      <c r="AKX133" s="129"/>
      <c r="AKY133" s="129"/>
      <c r="AKZ133" s="129"/>
      <c r="ALA133" s="129"/>
      <c r="ALB133" s="129"/>
      <c r="ALC133" s="129"/>
      <c r="ALD133" s="129"/>
      <c r="ALE133" s="129"/>
      <c r="ALF133" s="129"/>
      <c r="ALG133" s="129"/>
      <c r="ALH133" s="129"/>
      <c r="ALI133" s="129"/>
      <c r="ALJ133" s="129"/>
      <c r="ALK133" s="129"/>
      <c r="ALL133" s="129"/>
      <c r="ALM133" s="129"/>
      <c r="ALN133" s="129"/>
      <c r="ALO133" s="129"/>
      <c r="ALP133" s="129"/>
      <c r="ALQ133" s="129"/>
      <c r="ALR133" s="129"/>
      <c r="ALS133" s="129"/>
      <c r="ALT133" s="129"/>
      <c r="ALU133" s="129"/>
      <c r="ALV133" s="129"/>
      <c r="ALW133" s="129"/>
      <c r="ALX133" s="129"/>
      <c r="ALY133" s="129"/>
      <c r="ALZ133" s="129"/>
      <c r="AMA133" s="129"/>
      <c r="AMB133" s="129"/>
      <c r="AMC133" s="129"/>
      <c r="AMD133" s="129"/>
      <c r="AME133" s="129"/>
      <c r="AMF133" s="129"/>
      <c r="AMG133" s="129"/>
      <c r="AMH133" s="129"/>
      <c r="AMI133" s="129"/>
      <c r="AMJ133" s="129"/>
      <c r="AMK133" s="129"/>
    </row>
    <row r="134" spans="1:1025" ht="15" customHeight="1">
      <c r="A134" s="61"/>
      <c r="B134" s="62">
        <v>21809652</v>
      </c>
      <c r="C134" s="146" t="s">
        <v>854</v>
      </c>
      <c r="D134" s="63" t="s">
        <v>855</v>
      </c>
      <c r="E134" s="1" t="s">
        <v>637</v>
      </c>
      <c r="F134" s="64"/>
      <c r="G134" s="64"/>
      <c r="H134" s="59" t="s">
        <v>43</v>
      </c>
      <c r="I134" s="60"/>
      <c r="J134" s="38"/>
      <c r="K134" s="65"/>
      <c r="L134" s="59" t="s">
        <v>26</v>
      </c>
      <c r="M134" s="38">
        <v>6</v>
      </c>
      <c r="N134" s="38"/>
      <c r="O134" s="38"/>
      <c r="P134" s="38"/>
      <c r="Q134" s="38"/>
    </row>
    <row r="135" spans="1:1025" ht="15" customHeight="1">
      <c r="A135" s="61"/>
      <c r="B135" s="164"/>
      <c r="C135" s="153" t="s">
        <v>619</v>
      </c>
      <c r="D135" s="63" t="s">
        <v>451</v>
      </c>
      <c r="E135" s="1" t="s">
        <v>636</v>
      </c>
      <c r="F135" s="64"/>
      <c r="G135" s="64" t="s">
        <v>639</v>
      </c>
      <c r="H135" s="59" t="s">
        <v>51</v>
      </c>
      <c r="I135" s="60" t="s">
        <v>82</v>
      </c>
      <c r="J135" s="38"/>
      <c r="K135" s="65"/>
      <c r="L135" s="59" t="s">
        <v>53</v>
      </c>
      <c r="M135" s="38">
        <v>21</v>
      </c>
      <c r="N135" s="38"/>
      <c r="O135" s="38"/>
      <c r="P135" s="38"/>
      <c r="Q135" s="38"/>
    </row>
    <row r="136" spans="1:1025" ht="15" customHeight="1">
      <c r="A136" s="61"/>
      <c r="B136" s="164"/>
      <c r="C136" s="153" t="s">
        <v>702</v>
      </c>
      <c r="D136" s="66" t="s">
        <v>701</v>
      </c>
      <c r="E136" s="1" t="s">
        <v>636</v>
      </c>
      <c r="F136" s="64"/>
      <c r="G136" s="64" t="s">
        <v>639</v>
      </c>
      <c r="H136" s="59" t="s">
        <v>49</v>
      </c>
      <c r="I136" s="60" t="s">
        <v>85</v>
      </c>
      <c r="J136" s="53"/>
      <c r="K136" s="65"/>
      <c r="L136" s="59" t="s">
        <v>22</v>
      </c>
      <c r="M136" s="38">
        <v>2</v>
      </c>
      <c r="N136" s="38"/>
      <c r="O136" s="38"/>
      <c r="P136" s="38"/>
      <c r="Q136" s="38"/>
    </row>
    <row r="137" spans="1:1025" s="97" customFormat="1" ht="15" customHeight="1">
      <c r="A137" s="61"/>
      <c r="B137" s="78"/>
      <c r="C137" s="142" t="s">
        <v>512</v>
      </c>
      <c r="D137" s="79" t="s">
        <v>355</v>
      </c>
      <c r="E137" s="1" t="s">
        <v>636</v>
      </c>
      <c r="F137" s="80"/>
      <c r="G137" s="64" t="s">
        <v>639</v>
      </c>
      <c r="H137" s="59" t="s">
        <v>49</v>
      </c>
      <c r="I137" s="60" t="s">
        <v>84</v>
      </c>
      <c r="J137" s="11"/>
      <c r="K137" s="81"/>
      <c r="L137" s="3" t="s">
        <v>22</v>
      </c>
      <c r="M137" s="11">
        <v>1</v>
      </c>
      <c r="N137" s="11"/>
      <c r="O137" s="11"/>
      <c r="P137" s="11"/>
      <c r="Q137" s="11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90"/>
      <c r="CM137" s="90"/>
      <c r="CN137" s="90"/>
      <c r="CO137" s="90"/>
      <c r="CP137" s="90"/>
      <c r="CQ137" s="90"/>
      <c r="CR137" s="90"/>
      <c r="CS137" s="90"/>
      <c r="CT137" s="90"/>
      <c r="CU137" s="90"/>
      <c r="CV137" s="90"/>
      <c r="CW137" s="90"/>
      <c r="CX137" s="90"/>
      <c r="CY137" s="90"/>
      <c r="CZ137" s="90"/>
      <c r="DA137" s="90"/>
      <c r="DB137" s="90"/>
      <c r="DC137" s="90"/>
      <c r="DD137" s="90"/>
      <c r="DE137" s="90"/>
      <c r="DF137" s="90"/>
      <c r="DG137" s="90"/>
      <c r="DH137" s="90"/>
      <c r="DI137" s="90"/>
      <c r="DJ137" s="90"/>
      <c r="DK137" s="90"/>
      <c r="DL137" s="90"/>
      <c r="DM137" s="90"/>
      <c r="DN137" s="90"/>
      <c r="DO137" s="90"/>
      <c r="DP137" s="90"/>
      <c r="DQ137" s="90"/>
      <c r="DR137" s="90"/>
      <c r="DS137" s="90"/>
      <c r="DT137" s="90"/>
      <c r="DU137" s="90"/>
      <c r="DV137" s="90"/>
      <c r="DW137" s="90"/>
      <c r="DX137" s="90"/>
      <c r="DY137" s="90"/>
      <c r="DZ137" s="90"/>
      <c r="EA137" s="90"/>
      <c r="EB137" s="90"/>
      <c r="EC137" s="90"/>
      <c r="ED137" s="90"/>
      <c r="EE137" s="90"/>
      <c r="EF137" s="90"/>
      <c r="EG137" s="90"/>
      <c r="EH137" s="90"/>
      <c r="EI137" s="90"/>
      <c r="EJ137" s="90"/>
      <c r="EK137" s="90"/>
      <c r="EL137" s="90"/>
      <c r="EM137" s="90"/>
      <c r="EN137" s="90"/>
      <c r="EO137" s="90"/>
      <c r="EP137" s="90"/>
      <c r="EQ137" s="90"/>
      <c r="ER137" s="90"/>
      <c r="ES137" s="90"/>
      <c r="ET137" s="90"/>
      <c r="EU137" s="90"/>
      <c r="EV137" s="90"/>
      <c r="EW137" s="90"/>
      <c r="EX137" s="90"/>
      <c r="EY137" s="90"/>
      <c r="EZ137" s="90"/>
      <c r="FA137" s="90"/>
      <c r="FB137" s="90"/>
      <c r="FC137" s="90"/>
      <c r="FD137" s="90"/>
      <c r="FE137" s="90"/>
      <c r="FF137" s="90"/>
      <c r="FG137" s="90"/>
      <c r="FH137" s="90"/>
      <c r="FI137" s="90"/>
      <c r="FJ137" s="90"/>
      <c r="FK137" s="90"/>
      <c r="FL137" s="90"/>
      <c r="FM137" s="90"/>
      <c r="FN137" s="90"/>
      <c r="FO137" s="90"/>
      <c r="FP137" s="90"/>
      <c r="FQ137" s="90"/>
      <c r="FR137" s="90"/>
      <c r="FS137" s="90"/>
      <c r="FT137" s="90"/>
      <c r="FU137" s="90"/>
      <c r="FV137" s="90"/>
      <c r="FW137" s="90"/>
      <c r="FX137" s="90"/>
      <c r="FY137" s="90"/>
      <c r="FZ137" s="90"/>
      <c r="GA137" s="90"/>
      <c r="GB137" s="90"/>
      <c r="GC137" s="90"/>
      <c r="GD137" s="90"/>
      <c r="GE137" s="90"/>
      <c r="GF137" s="90"/>
      <c r="GG137" s="90"/>
      <c r="GH137" s="90"/>
      <c r="GI137" s="90"/>
      <c r="GJ137" s="90"/>
      <c r="GK137" s="90"/>
      <c r="GL137" s="90"/>
      <c r="GM137" s="90"/>
      <c r="GN137" s="90"/>
      <c r="GO137" s="90"/>
      <c r="GP137" s="90"/>
      <c r="GQ137" s="90"/>
      <c r="GR137" s="90"/>
      <c r="GS137" s="90"/>
      <c r="GT137" s="90"/>
      <c r="GU137" s="90"/>
      <c r="GV137" s="90"/>
      <c r="GW137" s="90"/>
      <c r="GX137" s="90"/>
      <c r="GY137" s="90"/>
      <c r="GZ137" s="90"/>
      <c r="HA137" s="90"/>
      <c r="HB137" s="90"/>
      <c r="HC137" s="90"/>
      <c r="HD137" s="90"/>
      <c r="HE137" s="90"/>
      <c r="HF137" s="90"/>
      <c r="HG137" s="90"/>
      <c r="HH137" s="90"/>
      <c r="HI137" s="90"/>
      <c r="HJ137" s="90"/>
      <c r="HK137" s="90"/>
      <c r="HL137" s="90"/>
      <c r="HM137" s="90"/>
      <c r="HN137" s="90"/>
      <c r="HO137" s="90"/>
      <c r="HP137" s="90"/>
      <c r="HQ137" s="90"/>
      <c r="HR137" s="90"/>
      <c r="HS137" s="90"/>
      <c r="HT137" s="90"/>
      <c r="HU137" s="90"/>
      <c r="HV137" s="90"/>
      <c r="HW137" s="90"/>
      <c r="HX137" s="90"/>
      <c r="HY137" s="90"/>
      <c r="HZ137" s="90"/>
      <c r="IA137" s="90"/>
      <c r="IB137" s="90"/>
      <c r="IC137" s="90"/>
      <c r="ID137" s="90"/>
      <c r="IE137" s="90"/>
      <c r="IF137" s="90"/>
      <c r="IG137" s="90"/>
      <c r="IH137" s="90"/>
      <c r="II137" s="90"/>
      <c r="IJ137" s="90"/>
      <c r="IK137" s="90"/>
      <c r="IL137" s="90"/>
      <c r="IM137" s="90"/>
      <c r="IN137" s="90"/>
      <c r="IO137" s="90"/>
      <c r="IP137" s="90"/>
      <c r="IQ137" s="90"/>
      <c r="IR137" s="90"/>
      <c r="IS137" s="90"/>
      <c r="IT137" s="90"/>
      <c r="IU137" s="90"/>
      <c r="IV137" s="90"/>
      <c r="IW137" s="90"/>
      <c r="IX137" s="90"/>
      <c r="IY137" s="90"/>
      <c r="IZ137" s="90"/>
      <c r="JA137" s="90"/>
      <c r="JB137" s="90"/>
      <c r="JC137" s="90"/>
      <c r="JD137" s="90"/>
      <c r="JE137" s="90"/>
      <c r="JF137" s="90"/>
      <c r="JG137" s="90"/>
      <c r="JH137" s="90"/>
      <c r="JI137" s="90"/>
      <c r="JJ137" s="90"/>
      <c r="JK137" s="90"/>
      <c r="JL137" s="90"/>
      <c r="JM137" s="90"/>
      <c r="JN137" s="90"/>
      <c r="JO137" s="90"/>
      <c r="JP137" s="90"/>
      <c r="JQ137" s="90"/>
      <c r="JR137" s="90"/>
      <c r="JS137" s="90"/>
      <c r="JT137" s="90"/>
      <c r="JU137" s="90"/>
      <c r="JV137" s="90"/>
      <c r="JW137" s="90"/>
      <c r="JX137" s="90"/>
      <c r="JY137" s="90"/>
      <c r="JZ137" s="90"/>
      <c r="KA137" s="90"/>
      <c r="KB137" s="90"/>
      <c r="KC137" s="90"/>
      <c r="KD137" s="90"/>
      <c r="KE137" s="90"/>
      <c r="KF137" s="90"/>
      <c r="KG137" s="90"/>
      <c r="KH137" s="90"/>
      <c r="KI137" s="90"/>
      <c r="KJ137" s="90"/>
      <c r="KK137" s="90"/>
      <c r="KL137" s="90"/>
      <c r="KM137" s="90"/>
      <c r="KN137" s="90"/>
      <c r="KO137" s="90"/>
      <c r="KP137" s="90"/>
      <c r="KQ137" s="90"/>
      <c r="KR137" s="90"/>
      <c r="KS137" s="90"/>
      <c r="KT137" s="90"/>
      <c r="KU137" s="90"/>
      <c r="KV137" s="90"/>
      <c r="KW137" s="90"/>
      <c r="KX137" s="90"/>
      <c r="KY137" s="90"/>
      <c r="KZ137" s="90"/>
      <c r="LA137" s="90"/>
      <c r="LB137" s="90"/>
      <c r="LC137" s="90"/>
      <c r="LD137" s="90"/>
      <c r="LE137" s="90"/>
      <c r="LF137" s="90"/>
      <c r="LG137" s="90"/>
      <c r="LH137" s="90"/>
      <c r="LI137" s="90"/>
      <c r="LJ137" s="90"/>
      <c r="LK137" s="90"/>
      <c r="LL137" s="90"/>
      <c r="LM137" s="90"/>
      <c r="LN137" s="90"/>
      <c r="LO137" s="90"/>
      <c r="LP137" s="90"/>
      <c r="LQ137" s="90"/>
      <c r="LR137" s="90"/>
      <c r="LS137" s="90"/>
      <c r="LT137" s="90"/>
      <c r="LU137" s="90"/>
      <c r="LV137" s="90"/>
      <c r="LW137" s="90"/>
      <c r="LX137" s="90"/>
      <c r="LY137" s="90"/>
      <c r="LZ137" s="90"/>
      <c r="MA137" s="90"/>
      <c r="MB137" s="90"/>
      <c r="MC137" s="90"/>
      <c r="MD137" s="90"/>
      <c r="ME137" s="90"/>
      <c r="MF137" s="90"/>
      <c r="MG137" s="90"/>
      <c r="MH137" s="90"/>
      <c r="MI137" s="90"/>
      <c r="MJ137" s="90"/>
      <c r="MK137" s="90"/>
      <c r="ML137" s="90"/>
      <c r="MM137" s="90"/>
      <c r="MN137" s="90"/>
      <c r="MO137" s="90"/>
      <c r="MP137" s="90"/>
      <c r="MQ137" s="90"/>
      <c r="MR137" s="90"/>
      <c r="MS137" s="90"/>
      <c r="MT137" s="90"/>
      <c r="MU137" s="90"/>
      <c r="MV137" s="90"/>
      <c r="MW137" s="90"/>
      <c r="MX137" s="90"/>
      <c r="MY137" s="90"/>
      <c r="MZ137" s="90"/>
      <c r="NA137" s="90"/>
      <c r="NB137" s="90"/>
      <c r="NC137" s="90"/>
      <c r="ND137" s="90"/>
      <c r="NE137" s="90"/>
      <c r="NF137" s="90"/>
      <c r="NG137" s="90"/>
      <c r="NH137" s="90"/>
      <c r="NI137" s="90"/>
      <c r="NJ137" s="90"/>
      <c r="NK137" s="90"/>
      <c r="NL137" s="90"/>
      <c r="NM137" s="90"/>
      <c r="NN137" s="90"/>
      <c r="NO137" s="90"/>
      <c r="NP137" s="90"/>
      <c r="NQ137" s="90"/>
      <c r="NR137" s="90"/>
      <c r="NS137" s="90"/>
      <c r="NT137" s="90"/>
      <c r="NU137" s="90"/>
      <c r="NV137" s="90"/>
      <c r="NW137" s="90"/>
      <c r="NX137" s="90"/>
      <c r="NY137" s="90"/>
      <c r="NZ137" s="90"/>
      <c r="OA137" s="90"/>
      <c r="OB137" s="90"/>
      <c r="OC137" s="90"/>
      <c r="OD137" s="90"/>
      <c r="OE137" s="90"/>
      <c r="OF137" s="90"/>
      <c r="OG137" s="90"/>
      <c r="OH137" s="90"/>
      <c r="OI137" s="90"/>
      <c r="OJ137" s="90"/>
      <c r="OK137" s="90"/>
      <c r="OL137" s="90"/>
      <c r="OM137" s="90"/>
      <c r="ON137" s="90"/>
      <c r="OO137" s="90"/>
      <c r="OP137" s="90"/>
      <c r="OQ137" s="90"/>
      <c r="OR137" s="90"/>
      <c r="OS137" s="90"/>
      <c r="OT137" s="90"/>
      <c r="OU137" s="90"/>
      <c r="OV137" s="90"/>
      <c r="OW137" s="90"/>
      <c r="OX137" s="90"/>
      <c r="OY137" s="90"/>
      <c r="OZ137" s="90"/>
      <c r="PA137" s="90"/>
      <c r="PB137" s="90"/>
      <c r="PC137" s="90"/>
      <c r="PD137" s="90"/>
      <c r="PE137" s="90"/>
      <c r="PF137" s="90"/>
      <c r="PG137" s="90"/>
      <c r="PH137" s="90"/>
      <c r="PI137" s="90"/>
      <c r="PJ137" s="90"/>
      <c r="PK137" s="90"/>
      <c r="PL137" s="90"/>
      <c r="PM137" s="90"/>
      <c r="PN137" s="90"/>
      <c r="PO137" s="90"/>
      <c r="PP137" s="90"/>
      <c r="PQ137" s="90"/>
      <c r="PR137" s="90"/>
      <c r="PS137" s="90"/>
      <c r="PT137" s="90"/>
      <c r="PU137" s="90"/>
      <c r="PV137" s="90"/>
      <c r="PW137" s="90"/>
      <c r="PX137" s="90"/>
      <c r="PY137" s="90"/>
      <c r="PZ137" s="90"/>
      <c r="QA137" s="90"/>
      <c r="QB137" s="90"/>
      <c r="QC137" s="90"/>
      <c r="QD137" s="90"/>
      <c r="QE137" s="90"/>
      <c r="QF137" s="90"/>
      <c r="QG137" s="90"/>
      <c r="QH137" s="90"/>
      <c r="QI137" s="90"/>
      <c r="QJ137" s="90"/>
      <c r="QK137" s="90"/>
      <c r="QL137" s="90"/>
      <c r="QM137" s="90"/>
      <c r="QN137" s="90"/>
      <c r="QO137" s="90"/>
      <c r="QP137" s="90"/>
      <c r="QQ137" s="90"/>
      <c r="QR137" s="90"/>
      <c r="QS137" s="90"/>
      <c r="QT137" s="90"/>
      <c r="QU137" s="90"/>
      <c r="QV137" s="90"/>
      <c r="QW137" s="90"/>
      <c r="QX137" s="90"/>
      <c r="QY137" s="90"/>
      <c r="QZ137" s="90"/>
      <c r="RA137" s="90"/>
      <c r="RB137" s="90"/>
      <c r="RC137" s="90"/>
      <c r="RD137" s="90"/>
      <c r="RE137" s="90"/>
      <c r="RF137" s="90"/>
      <c r="RG137" s="90"/>
      <c r="RH137" s="90"/>
      <c r="RI137" s="90"/>
      <c r="RJ137" s="90"/>
      <c r="RK137" s="90"/>
      <c r="RL137" s="90"/>
      <c r="RM137" s="90"/>
      <c r="RN137" s="90"/>
      <c r="RO137" s="90"/>
      <c r="RP137" s="90"/>
      <c r="RQ137" s="90"/>
      <c r="RR137" s="90"/>
      <c r="RS137" s="90"/>
      <c r="RT137" s="90"/>
      <c r="RU137" s="90"/>
      <c r="RV137" s="90"/>
      <c r="RW137" s="90"/>
      <c r="RX137" s="90"/>
      <c r="RY137" s="90"/>
      <c r="RZ137" s="90"/>
      <c r="SA137" s="90"/>
      <c r="SB137" s="90"/>
      <c r="SC137" s="90"/>
      <c r="SD137" s="90"/>
      <c r="SE137" s="90"/>
      <c r="SF137" s="90"/>
      <c r="SG137" s="90"/>
      <c r="SH137" s="90"/>
      <c r="SI137" s="90"/>
      <c r="SJ137" s="90"/>
      <c r="SK137" s="90"/>
      <c r="SL137" s="90"/>
      <c r="SM137" s="90"/>
      <c r="SN137" s="90"/>
      <c r="SO137" s="90"/>
      <c r="SP137" s="90"/>
      <c r="SQ137" s="90"/>
      <c r="SR137" s="90"/>
      <c r="SS137" s="90"/>
      <c r="ST137" s="90"/>
      <c r="SU137" s="90"/>
      <c r="SV137" s="90"/>
      <c r="SW137" s="90"/>
      <c r="SX137" s="90"/>
      <c r="SY137" s="90"/>
      <c r="SZ137" s="90"/>
      <c r="TA137" s="90"/>
      <c r="TB137" s="90"/>
      <c r="TC137" s="90"/>
      <c r="TD137" s="90"/>
      <c r="TE137" s="90"/>
      <c r="TF137" s="90"/>
      <c r="TG137" s="90"/>
      <c r="TH137" s="90"/>
      <c r="TI137" s="90"/>
      <c r="TJ137" s="90"/>
      <c r="TK137" s="90"/>
      <c r="TL137" s="90"/>
      <c r="TM137" s="90"/>
      <c r="TN137" s="90"/>
      <c r="TO137" s="90"/>
      <c r="TP137" s="90"/>
      <c r="TQ137" s="90"/>
      <c r="TR137" s="90"/>
      <c r="TS137" s="90"/>
      <c r="TT137" s="90"/>
      <c r="TU137" s="90"/>
      <c r="TV137" s="90"/>
      <c r="TW137" s="90"/>
      <c r="TX137" s="90"/>
      <c r="TY137" s="90"/>
      <c r="TZ137" s="90"/>
      <c r="UA137" s="90"/>
      <c r="UB137" s="90"/>
      <c r="UC137" s="90"/>
      <c r="UD137" s="90"/>
      <c r="UE137" s="90"/>
      <c r="UF137" s="90"/>
      <c r="UG137" s="90"/>
      <c r="UH137" s="90"/>
      <c r="UI137" s="90"/>
      <c r="UJ137" s="90"/>
      <c r="UK137" s="90"/>
      <c r="UL137" s="90"/>
      <c r="UM137" s="90"/>
      <c r="UN137" s="90"/>
      <c r="UO137" s="90"/>
      <c r="UP137" s="90"/>
      <c r="UQ137" s="90"/>
      <c r="UR137" s="90"/>
      <c r="US137" s="90"/>
      <c r="UT137" s="90"/>
      <c r="UU137" s="90"/>
      <c r="UV137" s="90"/>
      <c r="UW137" s="90"/>
      <c r="UX137" s="90"/>
      <c r="UY137" s="90"/>
      <c r="UZ137" s="90"/>
      <c r="VA137" s="90"/>
      <c r="VB137" s="90"/>
      <c r="VC137" s="90"/>
      <c r="VD137" s="90"/>
      <c r="VE137" s="90"/>
      <c r="VF137" s="90"/>
      <c r="VG137" s="90"/>
      <c r="VH137" s="90"/>
      <c r="VI137" s="90"/>
      <c r="VJ137" s="90"/>
      <c r="VK137" s="90"/>
      <c r="VL137" s="90"/>
      <c r="VM137" s="90"/>
      <c r="VN137" s="90"/>
      <c r="VO137" s="90"/>
      <c r="VP137" s="90"/>
      <c r="VQ137" s="90"/>
      <c r="VR137" s="90"/>
      <c r="VS137" s="90"/>
      <c r="VT137" s="90"/>
      <c r="VU137" s="90"/>
      <c r="VV137" s="90"/>
      <c r="VW137" s="90"/>
      <c r="VX137" s="90"/>
      <c r="VY137" s="90"/>
      <c r="VZ137" s="90"/>
      <c r="WA137" s="90"/>
      <c r="WB137" s="90"/>
      <c r="WC137" s="90"/>
      <c r="WD137" s="90"/>
      <c r="WE137" s="90"/>
      <c r="WF137" s="90"/>
      <c r="WG137" s="90"/>
      <c r="WH137" s="90"/>
      <c r="WI137" s="90"/>
      <c r="WJ137" s="90"/>
      <c r="WK137" s="90"/>
      <c r="WL137" s="90"/>
      <c r="WM137" s="90"/>
      <c r="WN137" s="90"/>
      <c r="WO137" s="90"/>
      <c r="WP137" s="90"/>
      <c r="WQ137" s="90"/>
      <c r="WR137" s="90"/>
      <c r="WS137" s="90"/>
      <c r="WT137" s="90"/>
      <c r="WU137" s="90"/>
      <c r="WV137" s="90"/>
      <c r="WW137" s="90"/>
      <c r="WX137" s="90"/>
      <c r="WY137" s="90"/>
      <c r="WZ137" s="90"/>
      <c r="XA137" s="90"/>
      <c r="XB137" s="90"/>
      <c r="XC137" s="90"/>
      <c r="XD137" s="90"/>
      <c r="XE137" s="90"/>
      <c r="XF137" s="90"/>
      <c r="XG137" s="90"/>
      <c r="XH137" s="90"/>
      <c r="XI137" s="90"/>
      <c r="XJ137" s="90"/>
      <c r="XK137" s="90"/>
      <c r="XL137" s="90"/>
      <c r="XM137" s="90"/>
      <c r="XN137" s="90"/>
      <c r="XO137" s="90"/>
      <c r="XP137" s="90"/>
      <c r="XQ137" s="90"/>
      <c r="XR137" s="90"/>
      <c r="XS137" s="90"/>
      <c r="XT137" s="90"/>
      <c r="XU137" s="90"/>
      <c r="XV137" s="90"/>
      <c r="XW137" s="90"/>
      <c r="XX137" s="90"/>
      <c r="XY137" s="90"/>
      <c r="XZ137" s="90"/>
      <c r="YA137" s="90"/>
      <c r="YB137" s="90"/>
      <c r="YC137" s="90"/>
      <c r="YD137" s="90"/>
      <c r="YE137" s="90"/>
      <c r="YF137" s="90"/>
      <c r="YG137" s="90"/>
      <c r="YH137" s="90"/>
      <c r="YI137" s="90"/>
      <c r="YJ137" s="90"/>
      <c r="YK137" s="90"/>
      <c r="YL137" s="90"/>
      <c r="YM137" s="90"/>
      <c r="YN137" s="90"/>
      <c r="YO137" s="90"/>
      <c r="YP137" s="90"/>
      <c r="YQ137" s="90"/>
      <c r="YR137" s="90"/>
      <c r="YS137" s="90"/>
      <c r="YT137" s="90"/>
      <c r="YU137" s="90"/>
      <c r="YV137" s="90"/>
      <c r="YW137" s="90"/>
      <c r="YX137" s="90"/>
      <c r="YY137" s="90"/>
      <c r="YZ137" s="90"/>
      <c r="ZA137" s="90"/>
      <c r="ZB137" s="90"/>
      <c r="ZC137" s="90"/>
      <c r="ZD137" s="90"/>
      <c r="ZE137" s="90"/>
      <c r="ZF137" s="90"/>
      <c r="ZG137" s="90"/>
      <c r="ZH137" s="90"/>
      <c r="ZI137" s="90"/>
      <c r="ZJ137" s="90"/>
      <c r="ZK137" s="90"/>
      <c r="ZL137" s="90"/>
      <c r="ZM137" s="90"/>
      <c r="ZN137" s="90"/>
      <c r="ZO137" s="90"/>
      <c r="ZP137" s="90"/>
      <c r="ZQ137" s="90"/>
      <c r="ZR137" s="90"/>
      <c r="ZS137" s="90"/>
      <c r="ZT137" s="90"/>
      <c r="ZU137" s="90"/>
      <c r="ZV137" s="90"/>
      <c r="ZW137" s="90"/>
      <c r="ZX137" s="90"/>
      <c r="ZY137" s="90"/>
      <c r="ZZ137" s="90"/>
      <c r="AAA137" s="90"/>
      <c r="AAB137" s="90"/>
      <c r="AAC137" s="90"/>
      <c r="AAD137" s="90"/>
      <c r="AAE137" s="90"/>
      <c r="AAF137" s="90"/>
      <c r="AAG137" s="90"/>
      <c r="AAH137" s="90"/>
      <c r="AAI137" s="90"/>
      <c r="AAJ137" s="90"/>
      <c r="AAK137" s="90"/>
      <c r="AAL137" s="90"/>
      <c r="AAM137" s="90"/>
      <c r="AAN137" s="90"/>
      <c r="AAO137" s="90"/>
      <c r="AAP137" s="90"/>
      <c r="AAQ137" s="90"/>
      <c r="AAR137" s="90"/>
      <c r="AAS137" s="90"/>
      <c r="AAT137" s="90"/>
      <c r="AAU137" s="90"/>
      <c r="AAV137" s="90"/>
      <c r="AAW137" s="90"/>
      <c r="AAX137" s="90"/>
      <c r="AAY137" s="90"/>
      <c r="AAZ137" s="90"/>
      <c r="ABA137" s="90"/>
      <c r="ABB137" s="90"/>
      <c r="ABC137" s="90"/>
      <c r="ABD137" s="90"/>
      <c r="ABE137" s="90"/>
      <c r="ABF137" s="90"/>
      <c r="ABG137" s="90"/>
      <c r="ABH137" s="90"/>
      <c r="ABI137" s="90"/>
      <c r="ABJ137" s="90"/>
      <c r="ABK137" s="90"/>
      <c r="ABL137" s="90"/>
      <c r="ABM137" s="90"/>
      <c r="ABN137" s="90"/>
      <c r="ABO137" s="90"/>
      <c r="ABP137" s="90"/>
      <c r="ABQ137" s="90"/>
      <c r="ABR137" s="90"/>
      <c r="ABS137" s="90"/>
      <c r="ABT137" s="90"/>
      <c r="ABU137" s="90"/>
      <c r="ABV137" s="90"/>
      <c r="ABW137" s="90"/>
      <c r="ABX137" s="90"/>
      <c r="ABY137" s="90"/>
      <c r="ABZ137" s="90"/>
      <c r="ACA137" s="90"/>
      <c r="ACB137" s="90"/>
      <c r="ACC137" s="90"/>
      <c r="ACD137" s="90"/>
      <c r="ACE137" s="90"/>
      <c r="ACF137" s="90"/>
      <c r="ACG137" s="90"/>
      <c r="ACH137" s="90"/>
      <c r="ACI137" s="90"/>
      <c r="ACJ137" s="90"/>
      <c r="ACK137" s="90"/>
      <c r="ACL137" s="90"/>
      <c r="ACM137" s="90"/>
      <c r="ACN137" s="90"/>
      <c r="ACO137" s="90"/>
      <c r="ACP137" s="90"/>
      <c r="ACQ137" s="90"/>
      <c r="ACR137" s="90"/>
      <c r="ACS137" s="90"/>
      <c r="ACT137" s="90"/>
      <c r="ACU137" s="90"/>
      <c r="ACV137" s="90"/>
      <c r="ACW137" s="90"/>
      <c r="ACX137" s="90"/>
      <c r="ACY137" s="90"/>
      <c r="ACZ137" s="90"/>
      <c r="ADA137" s="90"/>
      <c r="ADB137" s="90"/>
      <c r="ADC137" s="90"/>
      <c r="ADD137" s="90"/>
      <c r="ADE137" s="90"/>
      <c r="ADF137" s="90"/>
      <c r="ADG137" s="90"/>
      <c r="ADH137" s="90"/>
      <c r="ADI137" s="90"/>
      <c r="ADJ137" s="90"/>
      <c r="ADK137" s="90"/>
      <c r="ADL137" s="90"/>
      <c r="ADM137" s="90"/>
      <c r="ADN137" s="90"/>
      <c r="ADO137" s="90"/>
      <c r="ADP137" s="90"/>
      <c r="ADQ137" s="90"/>
      <c r="ADR137" s="90"/>
      <c r="ADS137" s="90"/>
      <c r="ADT137" s="90"/>
      <c r="ADU137" s="90"/>
      <c r="ADV137" s="90"/>
      <c r="ADW137" s="90"/>
      <c r="ADX137" s="90"/>
      <c r="ADY137" s="90"/>
      <c r="ADZ137" s="90"/>
      <c r="AEA137" s="90"/>
      <c r="AEB137" s="90"/>
      <c r="AEC137" s="90"/>
      <c r="AED137" s="90"/>
      <c r="AEE137" s="90"/>
      <c r="AEF137" s="90"/>
      <c r="AEG137" s="90"/>
      <c r="AEH137" s="90"/>
      <c r="AEI137" s="90"/>
      <c r="AEJ137" s="90"/>
      <c r="AEK137" s="90"/>
      <c r="AEL137" s="90"/>
      <c r="AEM137" s="90"/>
      <c r="AEN137" s="90"/>
      <c r="AEO137" s="90"/>
      <c r="AEP137" s="90"/>
      <c r="AEQ137" s="90"/>
      <c r="AER137" s="90"/>
      <c r="AES137" s="90"/>
      <c r="AET137" s="90"/>
      <c r="AEU137" s="90"/>
      <c r="AEV137" s="90"/>
      <c r="AEW137" s="90"/>
      <c r="AEX137" s="90"/>
      <c r="AEY137" s="90"/>
      <c r="AEZ137" s="90"/>
      <c r="AFA137" s="90"/>
      <c r="AFB137" s="90"/>
      <c r="AFC137" s="90"/>
      <c r="AFD137" s="90"/>
      <c r="AFE137" s="90"/>
      <c r="AFF137" s="90"/>
      <c r="AFG137" s="90"/>
      <c r="AFH137" s="90"/>
      <c r="AFI137" s="90"/>
      <c r="AFJ137" s="90"/>
      <c r="AFK137" s="90"/>
      <c r="AFL137" s="90"/>
      <c r="AFM137" s="90"/>
      <c r="AFN137" s="90"/>
      <c r="AFO137" s="90"/>
      <c r="AFP137" s="90"/>
      <c r="AFQ137" s="90"/>
      <c r="AFR137" s="90"/>
      <c r="AFS137" s="90"/>
      <c r="AFT137" s="90"/>
      <c r="AFU137" s="90"/>
      <c r="AFV137" s="90"/>
      <c r="AFW137" s="90"/>
      <c r="AFX137" s="90"/>
      <c r="AFY137" s="90"/>
      <c r="AFZ137" s="90"/>
      <c r="AGA137" s="90"/>
      <c r="AGB137" s="90"/>
      <c r="AGC137" s="90"/>
      <c r="AGD137" s="90"/>
      <c r="AGE137" s="90"/>
      <c r="AGF137" s="90"/>
      <c r="AGG137" s="90"/>
      <c r="AGH137" s="90"/>
      <c r="AGI137" s="90"/>
      <c r="AGJ137" s="90"/>
      <c r="AGK137" s="90"/>
      <c r="AGL137" s="90"/>
      <c r="AGM137" s="90"/>
      <c r="AGN137" s="90"/>
      <c r="AGO137" s="90"/>
      <c r="AGP137" s="90"/>
      <c r="AGQ137" s="90"/>
      <c r="AGR137" s="90"/>
      <c r="AGS137" s="90"/>
      <c r="AGT137" s="90"/>
      <c r="AGU137" s="90"/>
      <c r="AGV137" s="90"/>
      <c r="AGW137" s="90"/>
      <c r="AGX137" s="90"/>
      <c r="AGY137" s="90"/>
      <c r="AGZ137" s="90"/>
      <c r="AHA137" s="90"/>
      <c r="AHB137" s="90"/>
      <c r="AHC137" s="90"/>
      <c r="AHD137" s="90"/>
      <c r="AHE137" s="90"/>
      <c r="AHF137" s="90"/>
      <c r="AHG137" s="90"/>
      <c r="AHH137" s="90"/>
      <c r="AHI137" s="90"/>
      <c r="AHJ137" s="90"/>
      <c r="AHK137" s="90"/>
      <c r="AHL137" s="90"/>
      <c r="AHM137" s="90"/>
      <c r="AHN137" s="90"/>
      <c r="AHO137" s="90"/>
      <c r="AHP137" s="90"/>
      <c r="AHQ137" s="90"/>
      <c r="AHR137" s="90"/>
      <c r="AHS137" s="90"/>
      <c r="AHT137" s="90"/>
      <c r="AHU137" s="90"/>
      <c r="AHV137" s="90"/>
      <c r="AHW137" s="90"/>
      <c r="AHX137" s="90"/>
      <c r="AHY137" s="90"/>
      <c r="AHZ137" s="90"/>
      <c r="AIA137" s="90"/>
      <c r="AIB137" s="90"/>
      <c r="AIC137" s="90"/>
      <c r="AID137" s="90"/>
      <c r="AIE137" s="90"/>
      <c r="AIF137" s="90"/>
      <c r="AIG137" s="90"/>
      <c r="AIH137" s="90"/>
      <c r="AII137" s="90"/>
      <c r="AIJ137" s="90"/>
      <c r="AIK137" s="90"/>
      <c r="AIL137" s="90"/>
      <c r="AIM137" s="90"/>
      <c r="AIN137" s="90"/>
      <c r="AIO137" s="90"/>
      <c r="AIP137" s="90"/>
      <c r="AIQ137" s="90"/>
      <c r="AIR137" s="90"/>
      <c r="AIS137" s="90"/>
      <c r="AIT137" s="90"/>
      <c r="AIU137" s="90"/>
      <c r="AIV137" s="90"/>
      <c r="AIW137" s="90"/>
      <c r="AIX137" s="90"/>
      <c r="AIY137" s="90"/>
      <c r="AIZ137" s="90"/>
      <c r="AJA137" s="90"/>
      <c r="AJB137" s="90"/>
      <c r="AJC137" s="90"/>
      <c r="AJD137" s="90"/>
      <c r="AJE137" s="90"/>
      <c r="AJF137" s="90"/>
      <c r="AJG137" s="90"/>
      <c r="AJH137" s="90"/>
      <c r="AJI137" s="90"/>
      <c r="AJJ137" s="90"/>
      <c r="AJK137" s="90"/>
      <c r="AJL137" s="90"/>
      <c r="AJM137" s="90"/>
      <c r="AJN137" s="90"/>
      <c r="AJO137" s="90"/>
      <c r="AJP137" s="90"/>
      <c r="AJQ137" s="90"/>
      <c r="AJR137" s="90"/>
      <c r="AJS137" s="90"/>
      <c r="AJT137" s="90"/>
      <c r="AJU137" s="90"/>
      <c r="AJV137" s="90"/>
      <c r="AJW137" s="90"/>
      <c r="AJX137" s="90"/>
      <c r="AJY137" s="90"/>
      <c r="AJZ137" s="90"/>
      <c r="AKA137" s="90"/>
      <c r="AKB137" s="90"/>
      <c r="AKC137" s="90"/>
      <c r="AKD137" s="90"/>
      <c r="AKE137" s="90"/>
      <c r="AKF137" s="90"/>
      <c r="AKG137" s="90"/>
      <c r="AKH137" s="90"/>
      <c r="AKI137" s="90"/>
      <c r="AKJ137" s="90"/>
      <c r="AKK137" s="90"/>
      <c r="AKL137" s="90"/>
      <c r="AKM137" s="90"/>
      <c r="AKN137" s="90"/>
      <c r="AKO137" s="90"/>
      <c r="AKP137" s="90"/>
      <c r="AKQ137" s="90"/>
      <c r="AKR137" s="90"/>
      <c r="AKS137" s="90"/>
      <c r="AKT137" s="90"/>
      <c r="AKU137" s="90"/>
      <c r="AKV137" s="90"/>
      <c r="AKW137" s="90"/>
      <c r="AKX137" s="90"/>
      <c r="AKY137" s="90"/>
      <c r="AKZ137" s="90"/>
      <c r="ALA137" s="90"/>
      <c r="ALB137" s="90"/>
      <c r="ALC137" s="90"/>
      <c r="ALD137" s="90"/>
      <c r="ALE137" s="90"/>
      <c r="ALF137" s="90"/>
      <c r="ALG137" s="90"/>
      <c r="ALH137" s="90"/>
      <c r="ALI137" s="90"/>
      <c r="ALJ137" s="90"/>
      <c r="ALK137" s="90"/>
      <c r="ALL137" s="90"/>
      <c r="ALM137" s="90"/>
      <c r="ALN137" s="90"/>
      <c r="ALO137" s="90"/>
      <c r="ALP137" s="90"/>
      <c r="ALQ137" s="90"/>
      <c r="ALR137" s="90"/>
      <c r="ALS137" s="90"/>
      <c r="ALT137" s="90"/>
      <c r="ALU137" s="90"/>
      <c r="ALV137" s="90"/>
      <c r="ALW137" s="90"/>
      <c r="ALX137" s="90"/>
      <c r="ALY137" s="90"/>
      <c r="ALZ137" s="90"/>
      <c r="AMA137" s="90"/>
      <c r="AMB137" s="90"/>
      <c r="AMC137" s="90"/>
      <c r="AMD137" s="90"/>
      <c r="AME137" s="90"/>
      <c r="AMF137" s="90"/>
      <c r="AMG137" s="90"/>
      <c r="AMH137" s="90"/>
      <c r="AMI137" s="90"/>
      <c r="AMJ137" s="90"/>
      <c r="AMK137" s="90"/>
    </row>
    <row r="138" spans="1:1025" ht="15" customHeight="1">
      <c r="A138" s="61"/>
      <c r="B138" s="163"/>
      <c r="C138" s="142" t="s">
        <v>503</v>
      </c>
      <c r="D138" s="63" t="s">
        <v>502</v>
      </c>
      <c r="E138" s="1" t="s">
        <v>636</v>
      </c>
      <c r="F138" s="64"/>
      <c r="G138" s="64" t="s">
        <v>639</v>
      </c>
      <c r="H138" s="59" t="s">
        <v>43</v>
      </c>
      <c r="I138" s="60" t="s">
        <v>83</v>
      </c>
      <c r="J138" s="53"/>
      <c r="K138" s="65"/>
      <c r="L138" s="59" t="s">
        <v>26</v>
      </c>
      <c r="M138" s="53">
        <v>5</v>
      </c>
      <c r="N138" s="53"/>
      <c r="O138" s="38"/>
      <c r="P138" s="38"/>
      <c r="Q138" s="38"/>
    </row>
    <row r="139" spans="1:1025" ht="15" customHeight="1">
      <c r="A139"/>
      <c r="B139" s="165">
        <v>21900997</v>
      </c>
      <c r="C139" s="142" t="s">
        <v>127</v>
      </c>
      <c r="D139" t="s">
        <v>128</v>
      </c>
      <c r="F139" s="64"/>
      <c r="G139" s="64" t="s">
        <v>106</v>
      </c>
      <c r="H139" s="59" t="s">
        <v>43</v>
      </c>
      <c r="I139" s="60" t="s">
        <v>84</v>
      </c>
      <c r="J139" s="38"/>
      <c r="K139" s="65"/>
      <c r="L139" s="59" t="s">
        <v>41</v>
      </c>
      <c r="M139" s="38">
        <v>4</v>
      </c>
      <c r="N139" s="38"/>
      <c r="O139" s="38"/>
      <c r="P139" s="38"/>
      <c r="Q139" s="38"/>
    </row>
    <row r="140" spans="1:1025" ht="15" customHeight="1">
      <c r="A140" s="61"/>
      <c r="B140" s="66"/>
      <c r="C140" s="142" t="s">
        <v>406</v>
      </c>
      <c r="D140" s="63" t="s">
        <v>405</v>
      </c>
      <c r="E140" s="1" t="s">
        <v>636</v>
      </c>
      <c r="F140" s="64"/>
      <c r="G140" s="64" t="s">
        <v>639</v>
      </c>
      <c r="H140" s="59" t="s">
        <v>54</v>
      </c>
      <c r="I140" s="60" t="s">
        <v>79</v>
      </c>
      <c r="J140" s="38"/>
      <c r="K140" s="65"/>
      <c r="L140" s="59" t="s">
        <v>35</v>
      </c>
      <c r="M140" s="38">
        <v>9</v>
      </c>
      <c r="N140" s="38"/>
      <c r="O140" s="38"/>
      <c r="P140" s="38"/>
      <c r="Q140" s="38"/>
    </row>
    <row r="141" spans="1:1025" ht="15" customHeight="1">
      <c r="A141"/>
      <c r="B141" s="165">
        <v>21903652</v>
      </c>
      <c r="C141" s="142" t="s">
        <v>129</v>
      </c>
      <c r="D141" t="s">
        <v>130</v>
      </c>
      <c r="F141" s="64"/>
      <c r="G141" s="64" t="s">
        <v>106</v>
      </c>
      <c r="H141" s="59" t="s">
        <v>45</v>
      </c>
      <c r="I141" s="60" t="s">
        <v>70</v>
      </c>
      <c r="J141" s="38"/>
      <c r="L141" s="1" t="s">
        <v>41</v>
      </c>
      <c r="M141" s="38">
        <v>4</v>
      </c>
      <c r="N141" s="38">
        <v>1</v>
      </c>
      <c r="O141" s="38"/>
      <c r="P141" s="38"/>
      <c r="Q141" s="38"/>
    </row>
    <row r="142" spans="1:1025" ht="15" customHeight="1">
      <c r="A142" s="61"/>
      <c r="B142" s="163">
        <v>2190947</v>
      </c>
      <c r="C142" s="153" t="s">
        <v>720</v>
      </c>
      <c r="D142" s="63" t="s">
        <v>719</v>
      </c>
      <c r="E142" s="1" t="s">
        <v>636</v>
      </c>
      <c r="F142" s="64"/>
      <c r="G142" s="64" t="s">
        <v>639</v>
      </c>
      <c r="H142" s="59" t="s">
        <v>51</v>
      </c>
      <c r="I142" s="60" t="s">
        <v>82</v>
      </c>
      <c r="J142" s="53"/>
      <c r="K142" s="65"/>
      <c r="L142" s="59" t="s">
        <v>35</v>
      </c>
      <c r="M142" s="53">
        <v>21</v>
      </c>
      <c r="N142" s="53"/>
      <c r="O142" s="38"/>
      <c r="P142" s="38"/>
      <c r="Q142" s="38"/>
    </row>
    <row r="143" spans="1:1025" ht="15" customHeight="1">
      <c r="A143" s="61"/>
      <c r="B143" s="66">
        <v>21809660</v>
      </c>
      <c r="C143" s="153" t="s">
        <v>729</v>
      </c>
      <c r="D143" s="63" t="s">
        <v>728</v>
      </c>
      <c r="E143" s="1" t="s">
        <v>637</v>
      </c>
      <c r="F143" s="64"/>
      <c r="G143" s="64" t="s">
        <v>639</v>
      </c>
      <c r="H143" s="59" t="s">
        <v>61</v>
      </c>
      <c r="I143" s="60" t="s">
        <v>79</v>
      </c>
      <c r="J143" s="38"/>
      <c r="K143" s="65"/>
      <c r="L143" s="59" t="s">
        <v>59</v>
      </c>
      <c r="M143" s="38">
        <v>18</v>
      </c>
      <c r="N143" s="38"/>
      <c r="O143" s="38"/>
      <c r="P143" s="38"/>
      <c r="Q143" s="38"/>
    </row>
    <row r="144" spans="1:1025">
      <c r="A144"/>
      <c r="B144" s="165">
        <v>21908632</v>
      </c>
      <c r="C144" s="142" t="s">
        <v>666</v>
      </c>
      <c r="D144" t="s">
        <v>667</v>
      </c>
      <c r="E144"/>
      <c r="F144"/>
      <c r="G144" s="99" t="s">
        <v>689</v>
      </c>
      <c r="H144" s="100"/>
      <c r="I144" s="104" t="s">
        <v>70</v>
      </c>
      <c r="J144" s="99"/>
      <c r="K144" s="99"/>
      <c r="L144" s="104" t="s">
        <v>32</v>
      </c>
      <c r="M144" s="99"/>
      <c r="N144" s="104">
        <v>4</v>
      </c>
      <c r="O144" s="99"/>
      <c r="P144" s="99"/>
      <c r="Q144" s="99"/>
    </row>
    <row r="145" spans="1:20" ht="15" customHeight="1">
      <c r="A145"/>
      <c r="B145" s="165">
        <v>21901588</v>
      </c>
      <c r="C145" s="142" t="s">
        <v>250</v>
      </c>
      <c r="D145" t="s">
        <v>163</v>
      </c>
      <c r="F145" s="64"/>
      <c r="G145" s="64" t="s">
        <v>321</v>
      </c>
      <c r="H145" s="59" t="s">
        <v>57</v>
      </c>
      <c r="I145" s="60" t="s">
        <v>79</v>
      </c>
      <c r="J145" s="59"/>
      <c r="K145" s="65"/>
      <c r="L145" s="59" t="s">
        <v>50</v>
      </c>
      <c r="M145" s="38">
        <v>16</v>
      </c>
      <c r="N145" s="38"/>
      <c r="O145" s="38"/>
      <c r="P145" s="38"/>
      <c r="Q145" s="38"/>
    </row>
    <row r="146" spans="1:20" ht="15" customHeight="1">
      <c r="A146" s="61"/>
      <c r="B146" s="163">
        <v>21908939</v>
      </c>
      <c r="C146" s="153" t="s">
        <v>629</v>
      </c>
      <c r="D146" s="63" t="s">
        <v>628</v>
      </c>
      <c r="E146" s="1" t="s">
        <v>638</v>
      </c>
      <c r="F146" s="64"/>
      <c r="G146" s="64" t="s">
        <v>639</v>
      </c>
      <c r="H146" s="59" t="s">
        <v>851</v>
      </c>
      <c r="I146" s="60" t="s">
        <v>85</v>
      </c>
      <c r="J146" s="53"/>
      <c r="K146" s="65" t="s">
        <v>62</v>
      </c>
      <c r="L146" s="59" t="s">
        <v>53</v>
      </c>
      <c r="M146" s="53">
        <v>12</v>
      </c>
      <c r="N146" s="53"/>
      <c r="O146" s="38"/>
      <c r="P146" s="38"/>
      <c r="Q146" s="38"/>
    </row>
    <row r="147" spans="1:20" ht="15" customHeight="1">
      <c r="A147"/>
      <c r="B147" s="165">
        <v>21901783</v>
      </c>
      <c r="C147" s="142" t="s">
        <v>668</v>
      </c>
      <c r="D147" t="s">
        <v>669</v>
      </c>
      <c r="E147"/>
      <c r="F147"/>
      <c r="G147" s="99" t="s">
        <v>689</v>
      </c>
      <c r="H147" s="100"/>
      <c r="I147" s="104" t="s">
        <v>70</v>
      </c>
      <c r="J147" s="99"/>
      <c r="K147" s="99"/>
      <c r="L147" s="104" t="s">
        <v>32</v>
      </c>
      <c r="M147" s="99"/>
      <c r="N147" s="104">
        <v>4</v>
      </c>
      <c r="O147" s="99"/>
      <c r="P147" s="99"/>
      <c r="Q147" s="99"/>
    </row>
    <row r="148" spans="1:20" ht="15" customHeight="1">
      <c r="A148"/>
      <c r="B148" s="165">
        <v>21900388</v>
      </c>
      <c r="C148" s="142" t="s">
        <v>670</v>
      </c>
      <c r="D148" t="s">
        <v>159</v>
      </c>
      <c r="E148"/>
      <c r="F148"/>
      <c r="G148" s="99" t="s">
        <v>689</v>
      </c>
      <c r="H148" s="100"/>
      <c r="I148" s="104" t="s">
        <v>70</v>
      </c>
      <c r="J148" s="99"/>
      <c r="K148" s="99"/>
      <c r="L148" s="104" t="s">
        <v>32</v>
      </c>
      <c r="M148" s="99"/>
      <c r="N148" s="104">
        <v>4</v>
      </c>
      <c r="O148" s="99"/>
      <c r="P148" s="99"/>
      <c r="Q148" s="99"/>
    </row>
    <row r="149" spans="1:20" ht="14.25" customHeight="1" thickBot="1">
      <c r="A149" s="61"/>
      <c r="B149" s="164">
        <v>21908905</v>
      </c>
      <c r="C149" s="153" t="s">
        <v>704</v>
      </c>
      <c r="D149" s="63" t="s">
        <v>703</v>
      </c>
      <c r="E149" s="1" t="s">
        <v>638</v>
      </c>
      <c r="F149" s="64"/>
      <c r="G149" s="64" t="s">
        <v>639</v>
      </c>
      <c r="H149" s="59" t="s">
        <v>852</v>
      </c>
      <c r="I149" s="60" t="s">
        <v>85</v>
      </c>
      <c r="J149" s="38"/>
      <c r="K149" s="65" t="s">
        <v>63</v>
      </c>
      <c r="L149" s="59" t="s">
        <v>44</v>
      </c>
      <c r="M149" s="38">
        <v>11</v>
      </c>
      <c r="N149" s="38"/>
      <c r="O149" s="38"/>
      <c r="P149" s="38"/>
      <c r="Q149" s="38"/>
    </row>
    <row r="150" spans="1:20" s="99" customFormat="1" ht="15">
      <c r="A150" s="61"/>
      <c r="B150" s="163">
        <v>21406540</v>
      </c>
      <c r="C150" s="142" t="s">
        <v>524</v>
      </c>
      <c r="D150" s="63" t="s">
        <v>328</v>
      </c>
      <c r="E150" s="1" t="s">
        <v>636</v>
      </c>
      <c r="F150" s="64"/>
      <c r="G150" s="64" t="s">
        <v>639</v>
      </c>
      <c r="H150" s="59" t="s">
        <v>61</v>
      </c>
      <c r="I150" s="60" t="s">
        <v>82</v>
      </c>
      <c r="J150" s="53"/>
      <c r="K150" s="65"/>
      <c r="L150" s="59" t="s">
        <v>59</v>
      </c>
      <c r="M150" s="53">
        <v>17</v>
      </c>
      <c r="N150" s="53"/>
      <c r="O150" s="38"/>
      <c r="P150" s="38"/>
      <c r="Q150" s="38"/>
      <c r="T150" s="101">
        <v>0</v>
      </c>
    </row>
    <row r="151" spans="1:20" s="99" customFormat="1" ht="15">
      <c r="A151"/>
      <c r="B151" s="165">
        <v>21904345</v>
      </c>
      <c r="C151" s="142" t="s">
        <v>131</v>
      </c>
      <c r="D151" t="s">
        <v>132</v>
      </c>
      <c r="E151" s="1"/>
      <c r="F151" s="64"/>
      <c r="G151" s="64" t="s">
        <v>106</v>
      </c>
      <c r="H151" s="59" t="s">
        <v>43</v>
      </c>
      <c r="I151" s="60" t="s">
        <v>84</v>
      </c>
      <c r="J151" s="38"/>
      <c r="K151" s="65"/>
      <c r="L151" s="59" t="s">
        <v>56</v>
      </c>
      <c r="M151" s="38">
        <v>19</v>
      </c>
      <c r="N151" s="38"/>
      <c r="O151" s="38"/>
      <c r="P151" s="38"/>
      <c r="Q151" s="38"/>
      <c r="T151" s="102">
        <v>0</v>
      </c>
    </row>
    <row r="152" spans="1:20" s="99" customFormat="1" ht="15">
      <c r="A152"/>
      <c r="B152" s="165">
        <v>21900501</v>
      </c>
      <c r="C152" s="142" t="s">
        <v>251</v>
      </c>
      <c r="D152" t="s">
        <v>252</v>
      </c>
      <c r="E152" s="1"/>
      <c r="F152" s="64"/>
      <c r="G152" s="64" t="s">
        <v>321</v>
      </c>
      <c r="H152" s="59" t="s">
        <v>51</v>
      </c>
      <c r="I152" s="60" t="s">
        <v>70</v>
      </c>
      <c r="J152" s="38"/>
      <c r="K152" s="65"/>
      <c r="L152" s="59" t="s">
        <v>50</v>
      </c>
      <c r="M152" s="38">
        <v>16</v>
      </c>
      <c r="N152" s="38">
        <v>4</v>
      </c>
      <c r="O152" s="38"/>
      <c r="P152" s="38"/>
      <c r="Q152" s="38"/>
      <c r="T152" s="102">
        <v>0</v>
      </c>
    </row>
    <row r="153" spans="1:20" s="99" customFormat="1" ht="15">
      <c r="A153" s="61"/>
      <c r="B153" s="163">
        <v>21906746</v>
      </c>
      <c r="C153" s="153" t="s">
        <v>613</v>
      </c>
      <c r="D153" s="63" t="s">
        <v>446</v>
      </c>
      <c r="E153" s="1" t="s">
        <v>636</v>
      </c>
      <c r="F153" s="64"/>
      <c r="G153" s="64" t="s">
        <v>639</v>
      </c>
      <c r="H153" s="59" t="s">
        <v>54</v>
      </c>
      <c r="I153" s="60" t="s">
        <v>77</v>
      </c>
      <c r="J153" s="38"/>
      <c r="K153" s="65"/>
      <c r="L153" s="59" t="s">
        <v>50</v>
      </c>
      <c r="M153" s="38">
        <v>15</v>
      </c>
      <c r="N153" s="38"/>
      <c r="O153" s="38">
        <v>3</v>
      </c>
      <c r="P153" s="38"/>
      <c r="Q153" s="38"/>
      <c r="T153" s="102">
        <v>0</v>
      </c>
    </row>
    <row r="154" spans="1:20" s="99" customFormat="1" ht="15">
      <c r="A154" s="61"/>
      <c r="B154" s="163"/>
      <c r="C154" s="142" t="s">
        <v>408</v>
      </c>
      <c r="D154" s="63" t="s">
        <v>407</v>
      </c>
      <c r="E154" s="1" t="s">
        <v>636</v>
      </c>
      <c r="F154" s="64"/>
      <c r="G154" s="64" t="s">
        <v>639</v>
      </c>
      <c r="H154" s="59" t="s">
        <v>45</v>
      </c>
      <c r="I154" s="60" t="s">
        <v>70</v>
      </c>
      <c r="J154" s="53"/>
      <c r="K154" s="65"/>
      <c r="L154" s="59" t="s">
        <v>29</v>
      </c>
      <c r="M154" s="53">
        <v>7</v>
      </c>
      <c r="N154" s="53">
        <v>1</v>
      </c>
      <c r="O154" s="38"/>
      <c r="P154" s="38"/>
      <c r="Q154" s="38"/>
      <c r="T154" s="102">
        <v>0</v>
      </c>
    </row>
    <row r="155" spans="1:20" s="99" customFormat="1" ht="15">
      <c r="A155"/>
      <c r="B155" s="165">
        <v>21904785</v>
      </c>
      <c r="C155" s="142" t="s">
        <v>133</v>
      </c>
      <c r="D155" t="s">
        <v>134</v>
      </c>
      <c r="E155" s="1"/>
      <c r="F155" s="64"/>
      <c r="G155" s="64" t="s">
        <v>106</v>
      </c>
      <c r="H155" s="59" t="s">
        <v>45</v>
      </c>
      <c r="I155" s="60" t="s">
        <v>70</v>
      </c>
      <c r="J155" s="38"/>
      <c r="K155" s="65"/>
      <c r="L155" s="59" t="s">
        <v>41</v>
      </c>
      <c r="M155" s="38">
        <v>3</v>
      </c>
      <c r="N155" s="38">
        <v>1</v>
      </c>
      <c r="O155" s="38"/>
      <c r="P155" s="38"/>
      <c r="Q155" s="38"/>
      <c r="T155" s="102">
        <v>0</v>
      </c>
    </row>
    <row r="156" spans="1:20" s="99" customFormat="1" ht="15">
      <c r="A156"/>
      <c r="B156" s="165">
        <v>21900435</v>
      </c>
      <c r="C156" s="142" t="s">
        <v>209</v>
      </c>
      <c r="D156" t="s">
        <v>210</v>
      </c>
      <c r="E156" s="64"/>
      <c r="F156" s="64"/>
      <c r="G156" s="64" t="s">
        <v>237</v>
      </c>
      <c r="H156" s="59"/>
      <c r="I156" s="60"/>
      <c r="J156" s="38"/>
      <c r="K156" s="65"/>
      <c r="L156" s="59" t="s">
        <v>47</v>
      </c>
      <c r="M156" s="38"/>
      <c r="N156" s="38"/>
      <c r="O156" s="38"/>
      <c r="P156" s="38"/>
      <c r="Q156" s="38"/>
      <c r="T156" s="102">
        <v>0</v>
      </c>
    </row>
    <row r="157" spans="1:20" s="99" customFormat="1" ht="15">
      <c r="A157" s="61"/>
      <c r="B157" s="163"/>
      <c r="C157" s="142" t="s">
        <v>399</v>
      </c>
      <c r="D157" s="63" t="s">
        <v>226</v>
      </c>
      <c r="E157" s="1" t="s">
        <v>636</v>
      </c>
      <c r="F157" s="64"/>
      <c r="G157" s="64" t="s">
        <v>639</v>
      </c>
      <c r="H157" s="59" t="s">
        <v>43</v>
      </c>
      <c r="I157" s="60" t="s">
        <v>84</v>
      </c>
      <c r="J157" s="53"/>
      <c r="K157" s="65"/>
      <c r="L157" s="59" t="s">
        <v>59</v>
      </c>
      <c r="M157" s="53">
        <v>17</v>
      </c>
      <c r="N157" s="53"/>
      <c r="O157" s="38"/>
      <c r="P157" s="38"/>
      <c r="Q157" s="38"/>
      <c r="T157" s="102">
        <v>0</v>
      </c>
    </row>
    <row r="158" spans="1:20" s="99" customFormat="1" ht="15">
      <c r="A158"/>
      <c r="B158" s="165">
        <v>21801939</v>
      </c>
      <c r="C158" s="142" t="s">
        <v>253</v>
      </c>
      <c r="D158" t="s">
        <v>254</v>
      </c>
      <c r="E158" s="1"/>
      <c r="F158" s="64"/>
      <c r="G158" s="64" t="s">
        <v>321</v>
      </c>
      <c r="H158" s="59" t="s">
        <v>51</v>
      </c>
      <c r="I158" s="60" t="s">
        <v>70</v>
      </c>
      <c r="J158" s="38"/>
      <c r="K158" s="2"/>
      <c r="L158" s="59" t="s">
        <v>50</v>
      </c>
      <c r="M158" s="38">
        <v>16</v>
      </c>
      <c r="N158" s="38">
        <v>4</v>
      </c>
      <c r="O158" s="38"/>
      <c r="P158" s="38"/>
      <c r="Q158" s="38"/>
      <c r="T158" s="102">
        <v>0</v>
      </c>
    </row>
    <row r="159" spans="1:20" s="99" customFormat="1" ht="15">
      <c r="A159"/>
      <c r="B159" s="165">
        <v>21907166</v>
      </c>
      <c r="C159" s="142" t="s">
        <v>135</v>
      </c>
      <c r="D159" t="s">
        <v>136</v>
      </c>
      <c r="E159" s="1"/>
      <c r="F159" s="64"/>
      <c r="G159" s="64" t="s">
        <v>106</v>
      </c>
      <c r="H159" s="59" t="s">
        <v>45</v>
      </c>
      <c r="I159" s="60" t="s">
        <v>70</v>
      </c>
      <c r="J159" s="53"/>
      <c r="K159" s="65"/>
      <c r="L159" s="59" t="s">
        <v>41</v>
      </c>
      <c r="M159" s="53">
        <v>3</v>
      </c>
      <c r="N159" s="53">
        <v>1</v>
      </c>
      <c r="O159" s="38"/>
      <c r="P159" s="38"/>
      <c r="Q159" s="38"/>
      <c r="T159" s="102">
        <v>0</v>
      </c>
    </row>
    <row r="160" spans="1:20" s="99" customFormat="1" ht="15">
      <c r="A160"/>
      <c r="B160" s="165">
        <v>21904524</v>
      </c>
      <c r="C160" s="142" t="s">
        <v>137</v>
      </c>
      <c r="D160" t="s">
        <v>138</v>
      </c>
      <c r="E160" s="1"/>
      <c r="F160" s="64"/>
      <c r="G160" s="64" t="s">
        <v>106</v>
      </c>
      <c r="H160" s="59" t="s">
        <v>45</v>
      </c>
      <c r="I160" s="60" t="s">
        <v>70</v>
      </c>
      <c r="J160" s="38"/>
      <c r="K160" s="65"/>
      <c r="L160" s="59" t="s">
        <v>41</v>
      </c>
      <c r="M160" s="38">
        <v>3</v>
      </c>
      <c r="N160" s="38">
        <v>1</v>
      </c>
      <c r="O160" s="38"/>
      <c r="P160" s="38"/>
      <c r="Q160" s="38"/>
      <c r="T160" s="102">
        <v>0</v>
      </c>
    </row>
    <row r="161" spans="1:20" s="99" customFormat="1" ht="15">
      <c r="A161" s="61"/>
      <c r="B161" s="164">
        <v>21908684</v>
      </c>
      <c r="C161" s="153" t="s">
        <v>710</v>
      </c>
      <c r="D161" s="66" t="s">
        <v>709</v>
      </c>
      <c r="E161" s="1" t="s">
        <v>636</v>
      </c>
      <c r="F161" s="64"/>
      <c r="G161" s="64" t="s">
        <v>639</v>
      </c>
      <c r="H161" s="59" t="s">
        <v>45</v>
      </c>
      <c r="I161" s="60" t="s">
        <v>82</v>
      </c>
      <c r="J161" s="38"/>
      <c r="K161" s="65"/>
      <c r="L161" s="59" t="s">
        <v>29</v>
      </c>
      <c r="M161" s="38">
        <v>8</v>
      </c>
      <c r="N161" s="38"/>
      <c r="O161" s="38"/>
      <c r="P161" s="38"/>
      <c r="Q161" s="38"/>
      <c r="T161" s="102">
        <v>0</v>
      </c>
    </row>
    <row r="162" spans="1:20" s="99" customFormat="1" ht="15">
      <c r="A162" s="61"/>
      <c r="B162" s="163">
        <v>21907963</v>
      </c>
      <c r="C162" s="153" t="s">
        <v>721</v>
      </c>
      <c r="D162" s="63" t="s">
        <v>531</v>
      </c>
      <c r="E162" s="1" t="s">
        <v>638</v>
      </c>
      <c r="F162" s="64"/>
      <c r="G162" s="64" t="s">
        <v>639</v>
      </c>
      <c r="H162" s="59" t="s">
        <v>852</v>
      </c>
      <c r="I162" s="60" t="s">
        <v>77</v>
      </c>
      <c r="J162" s="38"/>
      <c r="K162" s="2" t="s">
        <v>63</v>
      </c>
      <c r="L162" s="1" t="s">
        <v>44</v>
      </c>
      <c r="M162" s="38">
        <v>11</v>
      </c>
      <c r="N162" s="38"/>
      <c r="O162" s="38"/>
      <c r="P162" s="38"/>
      <c r="Q162" s="38"/>
      <c r="T162" s="102">
        <v>0</v>
      </c>
    </row>
    <row r="163" spans="1:20" s="99" customFormat="1" ht="15">
      <c r="A163" s="61"/>
      <c r="B163" s="164">
        <v>21809295</v>
      </c>
      <c r="C163" s="142" t="s">
        <v>327</v>
      </c>
      <c r="D163" s="63" t="s">
        <v>198</v>
      </c>
      <c r="E163" s="1" t="s">
        <v>637</v>
      </c>
      <c r="F163" s="64"/>
      <c r="G163" s="64" t="s">
        <v>639</v>
      </c>
      <c r="H163" s="59" t="s">
        <v>43</v>
      </c>
      <c r="I163" s="60" t="s">
        <v>77</v>
      </c>
      <c r="J163" s="38"/>
      <c r="K163" s="65"/>
      <c r="L163" s="59" t="s">
        <v>26</v>
      </c>
      <c r="M163" s="38">
        <v>5</v>
      </c>
      <c r="N163" s="38"/>
      <c r="O163" s="38">
        <v>5</v>
      </c>
      <c r="P163" s="38"/>
      <c r="Q163" s="38"/>
      <c r="T163" s="102">
        <v>0</v>
      </c>
    </row>
    <row r="164" spans="1:20" s="99" customFormat="1" ht="15">
      <c r="A164"/>
      <c r="B164" s="165">
        <v>21901068</v>
      </c>
      <c r="C164" s="142" t="s">
        <v>139</v>
      </c>
      <c r="D164" t="s">
        <v>140</v>
      </c>
      <c r="E164" s="1"/>
      <c r="F164" s="64"/>
      <c r="G164" s="64" t="s">
        <v>106</v>
      </c>
      <c r="H164" s="59" t="s">
        <v>43</v>
      </c>
      <c r="I164" s="60" t="s">
        <v>84</v>
      </c>
      <c r="J164" s="38"/>
      <c r="K164" s="65"/>
      <c r="L164" s="59" t="s">
        <v>56</v>
      </c>
      <c r="M164" s="68">
        <v>20</v>
      </c>
      <c r="N164" s="68"/>
      <c r="O164" s="38"/>
      <c r="P164" s="38"/>
      <c r="Q164" s="38"/>
      <c r="T164" s="102">
        <v>0</v>
      </c>
    </row>
    <row r="165" spans="1:20" s="99" customFormat="1" ht="15">
      <c r="A165"/>
      <c r="B165" s="165">
        <v>21900707</v>
      </c>
      <c r="C165" s="142" t="s">
        <v>255</v>
      </c>
      <c r="D165" t="s">
        <v>256</v>
      </c>
      <c r="E165" s="1"/>
      <c r="F165" s="64"/>
      <c r="G165" s="64" t="s">
        <v>321</v>
      </c>
      <c r="H165" s="59" t="s">
        <v>51</v>
      </c>
      <c r="I165" s="60" t="s">
        <v>77</v>
      </c>
      <c r="J165" s="38"/>
      <c r="K165" s="65"/>
      <c r="L165" s="59" t="s">
        <v>34</v>
      </c>
      <c r="M165" s="38">
        <v>13</v>
      </c>
      <c r="N165" s="38"/>
      <c r="O165" s="38">
        <v>3</v>
      </c>
      <c r="P165" s="38"/>
      <c r="Q165" s="38"/>
      <c r="T165" s="102">
        <v>0</v>
      </c>
    </row>
    <row r="166" spans="1:20" s="99" customFormat="1" ht="15">
      <c r="A166" s="61"/>
      <c r="B166" s="164"/>
      <c r="C166" s="142" t="s">
        <v>477</v>
      </c>
      <c r="D166" s="63" t="s">
        <v>476</v>
      </c>
      <c r="E166" s="1" t="s">
        <v>636</v>
      </c>
      <c r="F166" s="64"/>
      <c r="G166" s="64" t="s">
        <v>639</v>
      </c>
      <c r="H166" s="59" t="s">
        <v>51</v>
      </c>
      <c r="I166" s="60" t="s">
        <v>70</v>
      </c>
      <c r="J166" s="38"/>
      <c r="K166" s="65"/>
      <c r="L166" s="59" t="s">
        <v>35</v>
      </c>
      <c r="M166" s="38">
        <v>9</v>
      </c>
      <c r="N166" s="38">
        <v>2</v>
      </c>
      <c r="O166" s="38"/>
      <c r="P166" s="38"/>
      <c r="Q166" s="38"/>
      <c r="T166" s="102">
        <v>0</v>
      </c>
    </row>
    <row r="167" spans="1:20" s="99" customFormat="1" ht="15">
      <c r="A167"/>
      <c r="B167" s="165">
        <v>21900263</v>
      </c>
      <c r="C167" s="142" t="s">
        <v>257</v>
      </c>
      <c r="D167" t="s">
        <v>258</v>
      </c>
      <c r="E167" s="1"/>
      <c r="F167" s="64"/>
      <c r="G167" s="64" t="s">
        <v>321</v>
      </c>
      <c r="H167" s="59" t="s">
        <v>51</v>
      </c>
      <c r="I167" s="60" t="s">
        <v>70</v>
      </c>
      <c r="J167" s="38"/>
      <c r="K167" s="65"/>
      <c r="L167" s="59" t="s">
        <v>50</v>
      </c>
      <c r="M167" s="38">
        <v>16</v>
      </c>
      <c r="N167" s="38">
        <v>4</v>
      </c>
      <c r="O167" s="38"/>
      <c r="P167" s="38"/>
      <c r="Q167" s="38"/>
      <c r="T167" s="102">
        <v>0</v>
      </c>
    </row>
    <row r="168" spans="1:20" s="99" customFormat="1" ht="15">
      <c r="A168" s="61"/>
      <c r="B168" s="164">
        <v>21808697</v>
      </c>
      <c r="C168" s="154" t="s">
        <v>787</v>
      </c>
      <c r="D168" s="63" t="s">
        <v>788</v>
      </c>
      <c r="E168" s="1" t="s">
        <v>637</v>
      </c>
      <c r="F168" s="64"/>
      <c r="G168" s="64" t="s">
        <v>758</v>
      </c>
      <c r="H168" s="59" t="s">
        <v>43</v>
      </c>
      <c r="I168" s="60"/>
      <c r="J168" s="38"/>
      <c r="K168" s="65"/>
      <c r="L168" s="59" t="s">
        <v>26</v>
      </c>
      <c r="M168" s="38">
        <v>6</v>
      </c>
      <c r="N168" s="38"/>
      <c r="O168" s="38"/>
      <c r="P168" s="38"/>
      <c r="Q168" s="38"/>
      <c r="T168" s="102">
        <v>0</v>
      </c>
    </row>
    <row r="169" spans="1:20" s="136" customFormat="1" ht="15">
      <c r="A169" s="61"/>
      <c r="B169" s="164">
        <v>21909711</v>
      </c>
      <c r="C169" s="153" t="s">
        <v>714</v>
      </c>
      <c r="D169" s="69" t="s">
        <v>713</v>
      </c>
      <c r="E169" s="1" t="s">
        <v>638</v>
      </c>
      <c r="F169" s="64"/>
      <c r="G169" s="64" t="s">
        <v>639</v>
      </c>
      <c r="H169" s="59" t="s">
        <v>852</v>
      </c>
      <c r="I169" s="60" t="s">
        <v>85</v>
      </c>
      <c r="J169" s="38"/>
      <c r="K169" s="65" t="s">
        <v>63</v>
      </c>
      <c r="L169" s="59" t="s">
        <v>44</v>
      </c>
      <c r="M169" s="38">
        <v>11</v>
      </c>
      <c r="N169" s="38"/>
      <c r="O169" s="38"/>
      <c r="P169" s="38"/>
      <c r="Q169" s="38"/>
      <c r="T169" s="158">
        <v>0</v>
      </c>
    </row>
    <row r="170" spans="1:20" s="105" customFormat="1" ht="15">
      <c r="A170"/>
      <c r="B170" s="165">
        <v>21900668</v>
      </c>
      <c r="C170" s="142" t="s">
        <v>141</v>
      </c>
      <c r="D170" t="s">
        <v>142</v>
      </c>
      <c r="E170" s="1"/>
      <c r="F170" s="64"/>
      <c r="G170" s="64" t="s">
        <v>106</v>
      </c>
      <c r="H170" s="59" t="s">
        <v>45</v>
      </c>
      <c r="I170" s="60" t="s">
        <v>84</v>
      </c>
      <c r="J170" s="38"/>
      <c r="K170" s="65"/>
      <c r="L170" s="59" t="s">
        <v>41</v>
      </c>
      <c r="M170" s="38">
        <v>3</v>
      </c>
      <c r="N170" s="38"/>
      <c r="O170" s="38"/>
      <c r="P170" s="38"/>
      <c r="Q170" s="38"/>
      <c r="T170" s="106">
        <v>0</v>
      </c>
    </row>
    <row r="171" spans="1:20" s="105" customFormat="1" ht="15">
      <c r="A171" s="61"/>
      <c r="B171" s="66"/>
      <c r="C171" s="142" t="s">
        <v>463</v>
      </c>
      <c r="D171" s="63" t="s">
        <v>462</v>
      </c>
      <c r="E171" s="1" t="s">
        <v>636</v>
      </c>
      <c r="F171" s="64"/>
      <c r="G171" s="64" t="s">
        <v>639</v>
      </c>
      <c r="H171" s="59" t="s">
        <v>54</v>
      </c>
      <c r="I171" s="60" t="s">
        <v>83</v>
      </c>
      <c r="J171" s="38"/>
      <c r="K171" s="65"/>
      <c r="L171" s="59" t="s">
        <v>44</v>
      </c>
      <c r="M171" s="38">
        <v>14</v>
      </c>
      <c r="N171" s="38"/>
      <c r="O171" s="38"/>
      <c r="P171" s="38"/>
      <c r="Q171" s="38"/>
      <c r="T171" s="106">
        <v>0</v>
      </c>
    </row>
    <row r="172" spans="1:20" s="99" customFormat="1" ht="16" thickBot="1">
      <c r="A172" s="61"/>
      <c r="B172" s="66">
        <v>21906604</v>
      </c>
      <c r="C172" s="153" t="s">
        <v>735</v>
      </c>
      <c r="D172" s="63" t="s">
        <v>734</v>
      </c>
      <c r="E172" s="1" t="s">
        <v>638</v>
      </c>
      <c r="F172" s="64"/>
      <c r="G172" s="64" t="s">
        <v>639</v>
      </c>
      <c r="H172" s="59" t="s">
        <v>852</v>
      </c>
      <c r="I172" s="60" t="s">
        <v>82</v>
      </c>
      <c r="J172" s="38"/>
      <c r="K172" s="65" t="s">
        <v>63</v>
      </c>
      <c r="L172" s="59" t="s">
        <v>35</v>
      </c>
      <c r="M172" s="38">
        <v>21</v>
      </c>
      <c r="N172" s="38"/>
      <c r="O172" s="38"/>
      <c r="P172" s="38"/>
      <c r="Q172" s="38"/>
      <c r="T172" s="103">
        <v>0</v>
      </c>
    </row>
    <row r="173" spans="1:20" ht="14.25" customHeight="1">
      <c r="A173" s="61"/>
      <c r="B173" s="164">
        <v>21815644</v>
      </c>
      <c r="C173" s="146" t="s">
        <v>823</v>
      </c>
      <c r="D173" s="63" t="s">
        <v>824</v>
      </c>
      <c r="E173" s="1" t="s">
        <v>637</v>
      </c>
      <c r="F173" s="64"/>
      <c r="G173" s="64" t="s">
        <v>639</v>
      </c>
      <c r="H173" s="59" t="s">
        <v>49</v>
      </c>
      <c r="I173" s="60" t="s">
        <v>85</v>
      </c>
      <c r="J173" s="38"/>
      <c r="K173" s="65"/>
      <c r="L173" s="59" t="s">
        <v>22</v>
      </c>
      <c r="M173" s="38">
        <v>1</v>
      </c>
      <c r="N173" s="38"/>
      <c r="O173" s="38"/>
      <c r="P173" s="38"/>
      <c r="Q173" s="38"/>
    </row>
    <row r="174" spans="1:20" ht="14.25" customHeight="1">
      <c r="A174" s="61"/>
      <c r="B174" s="164">
        <v>21910445</v>
      </c>
      <c r="C174" s="154" t="s">
        <v>838</v>
      </c>
      <c r="D174" s="63" t="s">
        <v>762</v>
      </c>
      <c r="E174" s="64"/>
      <c r="F174" s="64"/>
      <c r="G174" s="64" t="s">
        <v>639</v>
      </c>
      <c r="H174" s="59" t="s">
        <v>54</v>
      </c>
      <c r="I174" s="60" t="s">
        <v>81</v>
      </c>
      <c r="J174" s="38"/>
      <c r="K174" s="65"/>
      <c r="L174" s="59" t="s">
        <v>53</v>
      </c>
      <c r="M174" s="38">
        <v>12</v>
      </c>
      <c r="N174" s="38"/>
      <c r="O174" s="38"/>
      <c r="P174" s="38"/>
      <c r="Q174" s="38"/>
    </row>
    <row r="175" spans="1:20" ht="14.25" customHeight="1">
      <c r="A175" s="61"/>
      <c r="B175" s="66">
        <v>21810998</v>
      </c>
      <c r="C175" s="153" t="s">
        <v>753</v>
      </c>
      <c r="D175" s="63" t="s">
        <v>745</v>
      </c>
      <c r="E175" s="1" t="s">
        <v>637</v>
      </c>
      <c r="F175" s="64"/>
      <c r="G175" s="64" t="s">
        <v>639</v>
      </c>
      <c r="H175" s="59" t="s">
        <v>61</v>
      </c>
      <c r="I175" s="60"/>
      <c r="J175" s="53"/>
      <c r="K175" s="65"/>
      <c r="L175" s="59" t="s">
        <v>59</v>
      </c>
      <c r="M175" s="38">
        <v>18</v>
      </c>
      <c r="N175" s="38"/>
      <c r="O175" s="38"/>
      <c r="P175" s="38"/>
      <c r="Q175" s="38"/>
    </row>
    <row r="176" spans="1:20" ht="14.25" customHeight="1">
      <c r="A176"/>
      <c r="B176" s="165">
        <v>21806432</v>
      </c>
      <c r="C176" s="142" t="s">
        <v>793</v>
      </c>
      <c r="D176" t="s">
        <v>794</v>
      </c>
      <c r="E176" t="s">
        <v>792</v>
      </c>
      <c r="F176"/>
      <c r="G176" s="99" t="s">
        <v>639</v>
      </c>
      <c r="H176" s="100" t="s">
        <v>851</v>
      </c>
      <c r="I176" s="104" t="s">
        <v>70</v>
      </c>
      <c r="J176" s="99"/>
      <c r="K176" s="99" t="s">
        <v>62</v>
      </c>
      <c r="L176" s="104" t="s">
        <v>53</v>
      </c>
      <c r="M176" s="99">
        <v>21</v>
      </c>
      <c r="N176" s="99">
        <v>3</v>
      </c>
      <c r="O176" s="99"/>
      <c r="P176" s="99"/>
      <c r="Q176" s="99"/>
    </row>
    <row r="177" spans="1:1025" ht="14.25" customHeight="1">
      <c r="A177" s="61"/>
      <c r="B177" s="163"/>
      <c r="C177" s="153" t="s">
        <v>755</v>
      </c>
      <c r="D177" s="63" t="s">
        <v>754</v>
      </c>
      <c r="E177" s="1" t="s">
        <v>636</v>
      </c>
      <c r="F177" s="64"/>
      <c r="G177" s="64" t="s">
        <v>639</v>
      </c>
      <c r="H177" s="59" t="s">
        <v>43</v>
      </c>
      <c r="I177" s="60" t="s">
        <v>83</v>
      </c>
      <c r="J177" s="53"/>
      <c r="K177" s="65"/>
      <c r="L177" s="59" t="s">
        <v>26</v>
      </c>
      <c r="M177" s="53">
        <v>6</v>
      </c>
      <c r="N177" s="53"/>
      <c r="O177" s="38"/>
      <c r="P177" s="38"/>
      <c r="Q177" s="38"/>
    </row>
    <row r="178" spans="1:1025" ht="15" customHeight="1">
      <c r="A178"/>
      <c r="B178" s="165">
        <v>21907666</v>
      </c>
      <c r="C178" s="142" t="s">
        <v>211</v>
      </c>
      <c r="D178" t="s">
        <v>212</v>
      </c>
      <c r="E178" s="64"/>
      <c r="F178" s="64"/>
      <c r="G178" s="64" t="s">
        <v>237</v>
      </c>
      <c r="H178" s="59"/>
      <c r="I178" s="60"/>
      <c r="J178" s="38"/>
      <c r="K178" s="65"/>
      <c r="L178" s="59" t="s">
        <v>47</v>
      </c>
      <c r="M178" s="38"/>
      <c r="N178" s="38"/>
      <c r="O178" s="38"/>
      <c r="P178" s="38"/>
      <c r="Q178" s="38"/>
    </row>
    <row r="179" spans="1:1025" ht="15">
      <c r="A179"/>
      <c r="B179" s="165">
        <v>21900195</v>
      </c>
      <c r="C179" s="142" t="s">
        <v>259</v>
      </c>
      <c r="D179" t="s">
        <v>260</v>
      </c>
      <c r="F179" s="64"/>
      <c r="G179" s="64" t="s">
        <v>321</v>
      </c>
      <c r="H179" s="59" t="s">
        <v>45</v>
      </c>
      <c r="I179" s="60" t="s">
        <v>70</v>
      </c>
      <c r="J179" s="38"/>
      <c r="K179" s="65"/>
      <c r="L179" s="59" t="s">
        <v>34</v>
      </c>
      <c r="M179" s="38">
        <v>13</v>
      </c>
      <c r="N179" s="38">
        <v>1</v>
      </c>
      <c r="O179" s="38"/>
      <c r="P179" s="38"/>
      <c r="Q179" s="38"/>
    </row>
    <row r="180" spans="1:1025" ht="15" customHeight="1">
      <c r="A180"/>
      <c r="B180" s="165">
        <v>21903657</v>
      </c>
      <c r="C180" s="142" t="s">
        <v>261</v>
      </c>
      <c r="D180" t="s">
        <v>262</v>
      </c>
      <c r="F180" s="64"/>
      <c r="G180" s="64" t="s">
        <v>321</v>
      </c>
      <c r="H180" s="59" t="s">
        <v>45</v>
      </c>
      <c r="I180" s="60" t="s">
        <v>70</v>
      </c>
      <c r="J180" s="38"/>
      <c r="K180" s="65"/>
      <c r="L180" s="59" t="s">
        <v>34</v>
      </c>
      <c r="M180" s="38">
        <v>13</v>
      </c>
      <c r="N180" s="38">
        <v>2</v>
      </c>
      <c r="O180" s="38"/>
      <c r="P180" s="38"/>
      <c r="Q180" s="38"/>
    </row>
    <row r="181" spans="1:1025" s="97" customFormat="1" ht="15">
      <c r="A181"/>
      <c r="B181" s="165">
        <v>21904501</v>
      </c>
      <c r="C181" s="142" t="s">
        <v>143</v>
      </c>
      <c r="D181" t="s">
        <v>144</v>
      </c>
      <c r="E181" s="1"/>
      <c r="F181" s="64"/>
      <c r="G181" s="64" t="s">
        <v>106</v>
      </c>
      <c r="H181" s="59" t="s">
        <v>43</v>
      </c>
      <c r="I181" s="60" t="s">
        <v>84</v>
      </c>
      <c r="J181" s="38"/>
      <c r="K181" s="2"/>
      <c r="L181" s="1" t="s">
        <v>41</v>
      </c>
      <c r="M181" s="38">
        <v>3</v>
      </c>
      <c r="N181" s="38"/>
      <c r="O181" s="38"/>
      <c r="P181" s="38"/>
      <c r="Q181" s="38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0"/>
      <c r="BN181" s="90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0"/>
      <c r="BZ181" s="90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90"/>
      <c r="CM181" s="90"/>
      <c r="CN181" s="90"/>
      <c r="CO181" s="90"/>
      <c r="CP181" s="90"/>
      <c r="CQ181" s="90"/>
      <c r="CR181" s="90"/>
      <c r="CS181" s="90"/>
      <c r="CT181" s="90"/>
      <c r="CU181" s="90"/>
      <c r="CV181" s="90"/>
      <c r="CW181" s="90"/>
      <c r="CX181" s="90"/>
      <c r="CY181" s="90"/>
      <c r="CZ181" s="90"/>
      <c r="DA181" s="90"/>
      <c r="DB181" s="90"/>
      <c r="DC181" s="90"/>
      <c r="DD181" s="90"/>
      <c r="DE181" s="90"/>
      <c r="DF181" s="90"/>
      <c r="DG181" s="90"/>
      <c r="DH181" s="90"/>
      <c r="DI181" s="90"/>
      <c r="DJ181" s="90"/>
      <c r="DK181" s="90"/>
      <c r="DL181" s="90"/>
      <c r="DM181" s="90"/>
      <c r="DN181" s="90"/>
      <c r="DO181" s="90"/>
      <c r="DP181" s="90"/>
      <c r="DQ181" s="90"/>
      <c r="DR181" s="90"/>
      <c r="DS181" s="90"/>
      <c r="DT181" s="90"/>
      <c r="DU181" s="90"/>
      <c r="DV181" s="90"/>
      <c r="DW181" s="90"/>
      <c r="DX181" s="90"/>
      <c r="DY181" s="90"/>
      <c r="DZ181" s="90"/>
      <c r="EA181" s="90"/>
      <c r="EB181" s="90"/>
      <c r="EC181" s="90"/>
      <c r="ED181" s="90"/>
      <c r="EE181" s="90"/>
      <c r="EF181" s="90"/>
      <c r="EG181" s="90"/>
      <c r="EH181" s="90"/>
      <c r="EI181" s="90"/>
      <c r="EJ181" s="90"/>
      <c r="EK181" s="90"/>
      <c r="EL181" s="90"/>
      <c r="EM181" s="90"/>
      <c r="EN181" s="90"/>
      <c r="EO181" s="90"/>
      <c r="EP181" s="90"/>
      <c r="EQ181" s="90"/>
      <c r="ER181" s="90"/>
      <c r="ES181" s="90"/>
      <c r="ET181" s="90"/>
      <c r="EU181" s="90"/>
      <c r="EV181" s="90"/>
      <c r="EW181" s="90"/>
      <c r="EX181" s="90"/>
      <c r="EY181" s="90"/>
      <c r="EZ181" s="90"/>
      <c r="FA181" s="90"/>
      <c r="FB181" s="90"/>
      <c r="FC181" s="90"/>
      <c r="FD181" s="90"/>
      <c r="FE181" s="90"/>
      <c r="FF181" s="90"/>
      <c r="FG181" s="90"/>
      <c r="FH181" s="90"/>
      <c r="FI181" s="90"/>
      <c r="FJ181" s="90"/>
      <c r="FK181" s="90"/>
      <c r="FL181" s="90"/>
      <c r="FM181" s="90"/>
      <c r="FN181" s="90"/>
      <c r="FO181" s="90"/>
      <c r="FP181" s="90"/>
      <c r="FQ181" s="90"/>
      <c r="FR181" s="90"/>
      <c r="FS181" s="90"/>
      <c r="FT181" s="90"/>
      <c r="FU181" s="90"/>
      <c r="FV181" s="90"/>
      <c r="FW181" s="90"/>
      <c r="FX181" s="90"/>
      <c r="FY181" s="90"/>
      <c r="FZ181" s="90"/>
      <c r="GA181" s="90"/>
      <c r="GB181" s="90"/>
      <c r="GC181" s="90"/>
      <c r="GD181" s="90"/>
      <c r="GE181" s="90"/>
      <c r="GF181" s="90"/>
      <c r="GG181" s="90"/>
      <c r="GH181" s="90"/>
      <c r="GI181" s="90"/>
      <c r="GJ181" s="90"/>
      <c r="GK181" s="90"/>
      <c r="GL181" s="90"/>
      <c r="GM181" s="90"/>
      <c r="GN181" s="90"/>
      <c r="GO181" s="90"/>
      <c r="GP181" s="90"/>
      <c r="GQ181" s="90"/>
      <c r="GR181" s="90"/>
      <c r="GS181" s="90"/>
      <c r="GT181" s="90"/>
      <c r="GU181" s="90"/>
      <c r="GV181" s="90"/>
      <c r="GW181" s="90"/>
      <c r="GX181" s="90"/>
      <c r="GY181" s="90"/>
      <c r="GZ181" s="90"/>
      <c r="HA181" s="90"/>
      <c r="HB181" s="90"/>
      <c r="HC181" s="90"/>
      <c r="HD181" s="90"/>
      <c r="HE181" s="90"/>
      <c r="HF181" s="90"/>
      <c r="HG181" s="90"/>
      <c r="HH181" s="90"/>
      <c r="HI181" s="90"/>
      <c r="HJ181" s="90"/>
      <c r="HK181" s="90"/>
      <c r="HL181" s="90"/>
      <c r="HM181" s="90"/>
      <c r="HN181" s="90"/>
      <c r="HO181" s="90"/>
      <c r="HP181" s="90"/>
      <c r="HQ181" s="90"/>
      <c r="HR181" s="90"/>
      <c r="HS181" s="90"/>
      <c r="HT181" s="90"/>
      <c r="HU181" s="90"/>
      <c r="HV181" s="90"/>
      <c r="HW181" s="90"/>
      <c r="HX181" s="90"/>
      <c r="HY181" s="90"/>
      <c r="HZ181" s="90"/>
      <c r="IA181" s="90"/>
      <c r="IB181" s="90"/>
      <c r="IC181" s="90"/>
      <c r="ID181" s="90"/>
      <c r="IE181" s="90"/>
      <c r="IF181" s="90"/>
      <c r="IG181" s="90"/>
      <c r="IH181" s="90"/>
      <c r="II181" s="90"/>
      <c r="IJ181" s="90"/>
      <c r="IK181" s="90"/>
      <c r="IL181" s="90"/>
      <c r="IM181" s="90"/>
      <c r="IN181" s="90"/>
      <c r="IO181" s="90"/>
      <c r="IP181" s="90"/>
      <c r="IQ181" s="90"/>
      <c r="IR181" s="90"/>
      <c r="IS181" s="90"/>
      <c r="IT181" s="90"/>
      <c r="IU181" s="90"/>
      <c r="IV181" s="90"/>
      <c r="IW181" s="90"/>
      <c r="IX181" s="90"/>
      <c r="IY181" s="90"/>
      <c r="IZ181" s="90"/>
      <c r="JA181" s="90"/>
      <c r="JB181" s="90"/>
      <c r="JC181" s="90"/>
      <c r="JD181" s="90"/>
      <c r="JE181" s="90"/>
      <c r="JF181" s="90"/>
      <c r="JG181" s="90"/>
      <c r="JH181" s="90"/>
      <c r="JI181" s="90"/>
      <c r="JJ181" s="90"/>
      <c r="JK181" s="90"/>
      <c r="JL181" s="90"/>
      <c r="JM181" s="90"/>
      <c r="JN181" s="90"/>
      <c r="JO181" s="90"/>
      <c r="JP181" s="90"/>
      <c r="JQ181" s="90"/>
      <c r="JR181" s="90"/>
      <c r="JS181" s="90"/>
      <c r="JT181" s="90"/>
      <c r="JU181" s="90"/>
      <c r="JV181" s="90"/>
      <c r="JW181" s="90"/>
      <c r="JX181" s="90"/>
      <c r="JY181" s="90"/>
      <c r="JZ181" s="90"/>
      <c r="KA181" s="90"/>
      <c r="KB181" s="90"/>
      <c r="KC181" s="90"/>
      <c r="KD181" s="90"/>
      <c r="KE181" s="90"/>
      <c r="KF181" s="90"/>
      <c r="KG181" s="90"/>
      <c r="KH181" s="90"/>
      <c r="KI181" s="90"/>
      <c r="KJ181" s="90"/>
      <c r="KK181" s="90"/>
      <c r="KL181" s="90"/>
      <c r="KM181" s="90"/>
      <c r="KN181" s="90"/>
      <c r="KO181" s="90"/>
      <c r="KP181" s="90"/>
      <c r="KQ181" s="90"/>
      <c r="KR181" s="90"/>
      <c r="KS181" s="90"/>
      <c r="KT181" s="90"/>
      <c r="KU181" s="90"/>
      <c r="KV181" s="90"/>
      <c r="KW181" s="90"/>
      <c r="KX181" s="90"/>
      <c r="KY181" s="90"/>
      <c r="KZ181" s="90"/>
      <c r="LA181" s="90"/>
      <c r="LB181" s="90"/>
      <c r="LC181" s="90"/>
      <c r="LD181" s="90"/>
      <c r="LE181" s="90"/>
      <c r="LF181" s="90"/>
      <c r="LG181" s="90"/>
      <c r="LH181" s="90"/>
      <c r="LI181" s="90"/>
      <c r="LJ181" s="90"/>
      <c r="LK181" s="90"/>
      <c r="LL181" s="90"/>
      <c r="LM181" s="90"/>
      <c r="LN181" s="90"/>
      <c r="LO181" s="90"/>
      <c r="LP181" s="90"/>
      <c r="LQ181" s="90"/>
      <c r="LR181" s="90"/>
      <c r="LS181" s="90"/>
      <c r="LT181" s="90"/>
      <c r="LU181" s="90"/>
      <c r="LV181" s="90"/>
      <c r="LW181" s="90"/>
      <c r="LX181" s="90"/>
      <c r="LY181" s="90"/>
      <c r="LZ181" s="90"/>
      <c r="MA181" s="90"/>
      <c r="MB181" s="90"/>
      <c r="MC181" s="90"/>
      <c r="MD181" s="90"/>
      <c r="ME181" s="90"/>
      <c r="MF181" s="90"/>
      <c r="MG181" s="90"/>
      <c r="MH181" s="90"/>
      <c r="MI181" s="90"/>
      <c r="MJ181" s="90"/>
      <c r="MK181" s="90"/>
      <c r="ML181" s="90"/>
      <c r="MM181" s="90"/>
      <c r="MN181" s="90"/>
      <c r="MO181" s="90"/>
      <c r="MP181" s="90"/>
      <c r="MQ181" s="90"/>
      <c r="MR181" s="90"/>
      <c r="MS181" s="90"/>
      <c r="MT181" s="90"/>
      <c r="MU181" s="90"/>
      <c r="MV181" s="90"/>
      <c r="MW181" s="90"/>
      <c r="MX181" s="90"/>
      <c r="MY181" s="90"/>
      <c r="MZ181" s="90"/>
      <c r="NA181" s="90"/>
      <c r="NB181" s="90"/>
      <c r="NC181" s="90"/>
      <c r="ND181" s="90"/>
      <c r="NE181" s="90"/>
      <c r="NF181" s="90"/>
      <c r="NG181" s="90"/>
      <c r="NH181" s="90"/>
      <c r="NI181" s="90"/>
      <c r="NJ181" s="90"/>
      <c r="NK181" s="90"/>
      <c r="NL181" s="90"/>
      <c r="NM181" s="90"/>
      <c r="NN181" s="90"/>
      <c r="NO181" s="90"/>
      <c r="NP181" s="90"/>
      <c r="NQ181" s="90"/>
      <c r="NR181" s="90"/>
      <c r="NS181" s="90"/>
      <c r="NT181" s="90"/>
      <c r="NU181" s="90"/>
      <c r="NV181" s="90"/>
      <c r="NW181" s="90"/>
      <c r="NX181" s="90"/>
      <c r="NY181" s="90"/>
      <c r="NZ181" s="90"/>
      <c r="OA181" s="90"/>
      <c r="OB181" s="90"/>
      <c r="OC181" s="90"/>
      <c r="OD181" s="90"/>
      <c r="OE181" s="90"/>
      <c r="OF181" s="90"/>
      <c r="OG181" s="90"/>
      <c r="OH181" s="90"/>
      <c r="OI181" s="90"/>
      <c r="OJ181" s="90"/>
      <c r="OK181" s="90"/>
      <c r="OL181" s="90"/>
      <c r="OM181" s="90"/>
      <c r="ON181" s="90"/>
      <c r="OO181" s="90"/>
      <c r="OP181" s="90"/>
      <c r="OQ181" s="90"/>
      <c r="OR181" s="90"/>
      <c r="OS181" s="90"/>
      <c r="OT181" s="90"/>
      <c r="OU181" s="90"/>
      <c r="OV181" s="90"/>
      <c r="OW181" s="90"/>
      <c r="OX181" s="90"/>
      <c r="OY181" s="90"/>
      <c r="OZ181" s="90"/>
      <c r="PA181" s="90"/>
      <c r="PB181" s="90"/>
      <c r="PC181" s="90"/>
      <c r="PD181" s="90"/>
      <c r="PE181" s="90"/>
      <c r="PF181" s="90"/>
      <c r="PG181" s="90"/>
      <c r="PH181" s="90"/>
      <c r="PI181" s="90"/>
      <c r="PJ181" s="90"/>
      <c r="PK181" s="90"/>
      <c r="PL181" s="90"/>
      <c r="PM181" s="90"/>
      <c r="PN181" s="90"/>
      <c r="PO181" s="90"/>
      <c r="PP181" s="90"/>
      <c r="PQ181" s="90"/>
      <c r="PR181" s="90"/>
      <c r="PS181" s="90"/>
      <c r="PT181" s="90"/>
      <c r="PU181" s="90"/>
      <c r="PV181" s="90"/>
      <c r="PW181" s="90"/>
      <c r="PX181" s="90"/>
      <c r="PY181" s="90"/>
      <c r="PZ181" s="90"/>
      <c r="QA181" s="90"/>
      <c r="QB181" s="90"/>
      <c r="QC181" s="90"/>
      <c r="QD181" s="90"/>
      <c r="QE181" s="90"/>
      <c r="QF181" s="90"/>
      <c r="QG181" s="90"/>
      <c r="QH181" s="90"/>
      <c r="QI181" s="90"/>
      <c r="QJ181" s="90"/>
      <c r="QK181" s="90"/>
      <c r="QL181" s="90"/>
      <c r="QM181" s="90"/>
      <c r="QN181" s="90"/>
      <c r="QO181" s="90"/>
      <c r="QP181" s="90"/>
      <c r="QQ181" s="90"/>
      <c r="QR181" s="90"/>
      <c r="QS181" s="90"/>
      <c r="QT181" s="90"/>
      <c r="QU181" s="90"/>
      <c r="QV181" s="90"/>
      <c r="QW181" s="90"/>
      <c r="QX181" s="90"/>
      <c r="QY181" s="90"/>
      <c r="QZ181" s="90"/>
      <c r="RA181" s="90"/>
      <c r="RB181" s="90"/>
      <c r="RC181" s="90"/>
      <c r="RD181" s="90"/>
      <c r="RE181" s="90"/>
      <c r="RF181" s="90"/>
      <c r="RG181" s="90"/>
      <c r="RH181" s="90"/>
      <c r="RI181" s="90"/>
      <c r="RJ181" s="90"/>
      <c r="RK181" s="90"/>
      <c r="RL181" s="90"/>
      <c r="RM181" s="90"/>
      <c r="RN181" s="90"/>
      <c r="RO181" s="90"/>
      <c r="RP181" s="90"/>
      <c r="RQ181" s="90"/>
      <c r="RR181" s="90"/>
      <c r="RS181" s="90"/>
      <c r="RT181" s="90"/>
      <c r="RU181" s="90"/>
      <c r="RV181" s="90"/>
      <c r="RW181" s="90"/>
      <c r="RX181" s="90"/>
      <c r="RY181" s="90"/>
      <c r="RZ181" s="90"/>
      <c r="SA181" s="90"/>
      <c r="SB181" s="90"/>
      <c r="SC181" s="90"/>
      <c r="SD181" s="90"/>
      <c r="SE181" s="90"/>
      <c r="SF181" s="90"/>
      <c r="SG181" s="90"/>
      <c r="SH181" s="90"/>
      <c r="SI181" s="90"/>
      <c r="SJ181" s="90"/>
      <c r="SK181" s="90"/>
      <c r="SL181" s="90"/>
      <c r="SM181" s="90"/>
      <c r="SN181" s="90"/>
      <c r="SO181" s="90"/>
      <c r="SP181" s="90"/>
      <c r="SQ181" s="90"/>
      <c r="SR181" s="90"/>
      <c r="SS181" s="90"/>
      <c r="ST181" s="90"/>
      <c r="SU181" s="90"/>
      <c r="SV181" s="90"/>
      <c r="SW181" s="90"/>
      <c r="SX181" s="90"/>
      <c r="SY181" s="90"/>
      <c r="SZ181" s="90"/>
      <c r="TA181" s="90"/>
      <c r="TB181" s="90"/>
      <c r="TC181" s="90"/>
      <c r="TD181" s="90"/>
      <c r="TE181" s="90"/>
      <c r="TF181" s="90"/>
      <c r="TG181" s="90"/>
      <c r="TH181" s="90"/>
      <c r="TI181" s="90"/>
      <c r="TJ181" s="90"/>
      <c r="TK181" s="90"/>
      <c r="TL181" s="90"/>
      <c r="TM181" s="90"/>
      <c r="TN181" s="90"/>
      <c r="TO181" s="90"/>
      <c r="TP181" s="90"/>
      <c r="TQ181" s="90"/>
      <c r="TR181" s="90"/>
      <c r="TS181" s="90"/>
      <c r="TT181" s="90"/>
      <c r="TU181" s="90"/>
      <c r="TV181" s="90"/>
      <c r="TW181" s="90"/>
      <c r="TX181" s="90"/>
      <c r="TY181" s="90"/>
      <c r="TZ181" s="90"/>
      <c r="UA181" s="90"/>
      <c r="UB181" s="90"/>
      <c r="UC181" s="90"/>
      <c r="UD181" s="90"/>
      <c r="UE181" s="90"/>
      <c r="UF181" s="90"/>
      <c r="UG181" s="90"/>
      <c r="UH181" s="90"/>
      <c r="UI181" s="90"/>
      <c r="UJ181" s="90"/>
      <c r="UK181" s="90"/>
      <c r="UL181" s="90"/>
      <c r="UM181" s="90"/>
      <c r="UN181" s="90"/>
      <c r="UO181" s="90"/>
      <c r="UP181" s="90"/>
      <c r="UQ181" s="90"/>
      <c r="UR181" s="90"/>
      <c r="US181" s="90"/>
      <c r="UT181" s="90"/>
      <c r="UU181" s="90"/>
      <c r="UV181" s="90"/>
      <c r="UW181" s="90"/>
      <c r="UX181" s="90"/>
      <c r="UY181" s="90"/>
      <c r="UZ181" s="90"/>
      <c r="VA181" s="90"/>
      <c r="VB181" s="90"/>
      <c r="VC181" s="90"/>
      <c r="VD181" s="90"/>
      <c r="VE181" s="90"/>
      <c r="VF181" s="90"/>
      <c r="VG181" s="90"/>
      <c r="VH181" s="90"/>
      <c r="VI181" s="90"/>
      <c r="VJ181" s="90"/>
      <c r="VK181" s="90"/>
      <c r="VL181" s="90"/>
      <c r="VM181" s="90"/>
      <c r="VN181" s="90"/>
      <c r="VO181" s="90"/>
      <c r="VP181" s="90"/>
      <c r="VQ181" s="90"/>
      <c r="VR181" s="90"/>
      <c r="VS181" s="90"/>
      <c r="VT181" s="90"/>
      <c r="VU181" s="90"/>
      <c r="VV181" s="90"/>
      <c r="VW181" s="90"/>
      <c r="VX181" s="90"/>
      <c r="VY181" s="90"/>
      <c r="VZ181" s="90"/>
      <c r="WA181" s="90"/>
      <c r="WB181" s="90"/>
      <c r="WC181" s="90"/>
      <c r="WD181" s="90"/>
      <c r="WE181" s="90"/>
      <c r="WF181" s="90"/>
      <c r="WG181" s="90"/>
      <c r="WH181" s="90"/>
      <c r="WI181" s="90"/>
      <c r="WJ181" s="90"/>
      <c r="WK181" s="90"/>
      <c r="WL181" s="90"/>
      <c r="WM181" s="90"/>
      <c r="WN181" s="90"/>
      <c r="WO181" s="90"/>
      <c r="WP181" s="90"/>
      <c r="WQ181" s="90"/>
      <c r="WR181" s="90"/>
      <c r="WS181" s="90"/>
      <c r="WT181" s="90"/>
      <c r="WU181" s="90"/>
      <c r="WV181" s="90"/>
      <c r="WW181" s="90"/>
      <c r="WX181" s="90"/>
      <c r="WY181" s="90"/>
      <c r="WZ181" s="90"/>
      <c r="XA181" s="90"/>
      <c r="XB181" s="90"/>
      <c r="XC181" s="90"/>
      <c r="XD181" s="90"/>
      <c r="XE181" s="90"/>
      <c r="XF181" s="90"/>
      <c r="XG181" s="90"/>
      <c r="XH181" s="90"/>
      <c r="XI181" s="90"/>
      <c r="XJ181" s="90"/>
      <c r="XK181" s="90"/>
      <c r="XL181" s="90"/>
      <c r="XM181" s="90"/>
      <c r="XN181" s="90"/>
      <c r="XO181" s="90"/>
      <c r="XP181" s="90"/>
      <c r="XQ181" s="90"/>
      <c r="XR181" s="90"/>
      <c r="XS181" s="90"/>
      <c r="XT181" s="90"/>
      <c r="XU181" s="90"/>
      <c r="XV181" s="90"/>
      <c r="XW181" s="90"/>
      <c r="XX181" s="90"/>
      <c r="XY181" s="90"/>
      <c r="XZ181" s="90"/>
      <c r="YA181" s="90"/>
      <c r="YB181" s="90"/>
      <c r="YC181" s="90"/>
      <c r="YD181" s="90"/>
      <c r="YE181" s="90"/>
      <c r="YF181" s="90"/>
      <c r="YG181" s="90"/>
      <c r="YH181" s="90"/>
      <c r="YI181" s="90"/>
      <c r="YJ181" s="90"/>
      <c r="YK181" s="90"/>
      <c r="YL181" s="90"/>
      <c r="YM181" s="90"/>
      <c r="YN181" s="90"/>
      <c r="YO181" s="90"/>
      <c r="YP181" s="90"/>
      <c r="YQ181" s="90"/>
      <c r="YR181" s="90"/>
      <c r="YS181" s="90"/>
      <c r="YT181" s="90"/>
      <c r="YU181" s="90"/>
      <c r="YV181" s="90"/>
      <c r="YW181" s="90"/>
      <c r="YX181" s="90"/>
      <c r="YY181" s="90"/>
      <c r="YZ181" s="90"/>
      <c r="ZA181" s="90"/>
      <c r="ZB181" s="90"/>
      <c r="ZC181" s="90"/>
      <c r="ZD181" s="90"/>
      <c r="ZE181" s="90"/>
      <c r="ZF181" s="90"/>
      <c r="ZG181" s="90"/>
      <c r="ZH181" s="90"/>
      <c r="ZI181" s="90"/>
      <c r="ZJ181" s="90"/>
      <c r="ZK181" s="90"/>
      <c r="ZL181" s="90"/>
      <c r="ZM181" s="90"/>
      <c r="ZN181" s="90"/>
      <c r="ZO181" s="90"/>
      <c r="ZP181" s="90"/>
      <c r="ZQ181" s="90"/>
      <c r="ZR181" s="90"/>
      <c r="ZS181" s="90"/>
      <c r="ZT181" s="90"/>
      <c r="ZU181" s="90"/>
      <c r="ZV181" s="90"/>
      <c r="ZW181" s="90"/>
      <c r="ZX181" s="90"/>
      <c r="ZY181" s="90"/>
      <c r="ZZ181" s="90"/>
      <c r="AAA181" s="90"/>
      <c r="AAB181" s="90"/>
      <c r="AAC181" s="90"/>
      <c r="AAD181" s="90"/>
      <c r="AAE181" s="90"/>
      <c r="AAF181" s="90"/>
      <c r="AAG181" s="90"/>
      <c r="AAH181" s="90"/>
      <c r="AAI181" s="90"/>
      <c r="AAJ181" s="90"/>
      <c r="AAK181" s="90"/>
      <c r="AAL181" s="90"/>
      <c r="AAM181" s="90"/>
      <c r="AAN181" s="90"/>
      <c r="AAO181" s="90"/>
      <c r="AAP181" s="90"/>
      <c r="AAQ181" s="90"/>
      <c r="AAR181" s="90"/>
      <c r="AAS181" s="90"/>
      <c r="AAT181" s="90"/>
      <c r="AAU181" s="90"/>
      <c r="AAV181" s="90"/>
      <c r="AAW181" s="90"/>
      <c r="AAX181" s="90"/>
      <c r="AAY181" s="90"/>
      <c r="AAZ181" s="90"/>
      <c r="ABA181" s="90"/>
      <c r="ABB181" s="90"/>
      <c r="ABC181" s="90"/>
      <c r="ABD181" s="90"/>
      <c r="ABE181" s="90"/>
      <c r="ABF181" s="90"/>
      <c r="ABG181" s="90"/>
      <c r="ABH181" s="90"/>
      <c r="ABI181" s="90"/>
      <c r="ABJ181" s="90"/>
      <c r="ABK181" s="90"/>
      <c r="ABL181" s="90"/>
      <c r="ABM181" s="90"/>
      <c r="ABN181" s="90"/>
      <c r="ABO181" s="90"/>
      <c r="ABP181" s="90"/>
      <c r="ABQ181" s="90"/>
      <c r="ABR181" s="90"/>
      <c r="ABS181" s="90"/>
      <c r="ABT181" s="90"/>
      <c r="ABU181" s="90"/>
      <c r="ABV181" s="90"/>
      <c r="ABW181" s="90"/>
      <c r="ABX181" s="90"/>
      <c r="ABY181" s="90"/>
      <c r="ABZ181" s="90"/>
      <c r="ACA181" s="90"/>
      <c r="ACB181" s="90"/>
      <c r="ACC181" s="90"/>
      <c r="ACD181" s="90"/>
      <c r="ACE181" s="90"/>
      <c r="ACF181" s="90"/>
      <c r="ACG181" s="90"/>
      <c r="ACH181" s="90"/>
      <c r="ACI181" s="90"/>
      <c r="ACJ181" s="90"/>
      <c r="ACK181" s="90"/>
      <c r="ACL181" s="90"/>
      <c r="ACM181" s="90"/>
      <c r="ACN181" s="90"/>
      <c r="ACO181" s="90"/>
      <c r="ACP181" s="90"/>
      <c r="ACQ181" s="90"/>
      <c r="ACR181" s="90"/>
      <c r="ACS181" s="90"/>
      <c r="ACT181" s="90"/>
      <c r="ACU181" s="90"/>
      <c r="ACV181" s="90"/>
      <c r="ACW181" s="90"/>
      <c r="ACX181" s="90"/>
      <c r="ACY181" s="90"/>
      <c r="ACZ181" s="90"/>
      <c r="ADA181" s="90"/>
      <c r="ADB181" s="90"/>
      <c r="ADC181" s="90"/>
      <c r="ADD181" s="90"/>
      <c r="ADE181" s="90"/>
      <c r="ADF181" s="90"/>
      <c r="ADG181" s="90"/>
      <c r="ADH181" s="90"/>
      <c r="ADI181" s="90"/>
      <c r="ADJ181" s="90"/>
      <c r="ADK181" s="90"/>
      <c r="ADL181" s="90"/>
      <c r="ADM181" s="90"/>
      <c r="ADN181" s="90"/>
      <c r="ADO181" s="90"/>
      <c r="ADP181" s="90"/>
      <c r="ADQ181" s="90"/>
      <c r="ADR181" s="90"/>
      <c r="ADS181" s="90"/>
      <c r="ADT181" s="90"/>
      <c r="ADU181" s="90"/>
      <c r="ADV181" s="90"/>
      <c r="ADW181" s="90"/>
      <c r="ADX181" s="90"/>
      <c r="ADY181" s="90"/>
      <c r="ADZ181" s="90"/>
      <c r="AEA181" s="90"/>
      <c r="AEB181" s="90"/>
      <c r="AEC181" s="90"/>
      <c r="AED181" s="90"/>
      <c r="AEE181" s="90"/>
      <c r="AEF181" s="90"/>
      <c r="AEG181" s="90"/>
      <c r="AEH181" s="90"/>
      <c r="AEI181" s="90"/>
      <c r="AEJ181" s="90"/>
      <c r="AEK181" s="90"/>
      <c r="AEL181" s="90"/>
      <c r="AEM181" s="90"/>
      <c r="AEN181" s="90"/>
      <c r="AEO181" s="90"/>
      <c r="AEP181" s="90"/>
      <c r="AEQ181" s="90"/>
      <c r="AER181" s="90"/>
      <c r="AES181" s="90"/>
      <c r="AET181" s="90"/>
      <c r="AEU181" s="90"/>
      <c r="AEV181" s="90"/>
      <c r="AEW181" s="90"/>
      <c r="AEX181" s="90"/>
      <c r="AEY181" s="90"/>
      <c r="AEZ181" s="90"/>
      <c r="AFA181" s="90"/>
      <c r="AFB181" s="90"/>
      <c r="AFC181" s="90"/>
      <c r="AFD181" s="90"/>
      <c r="AFE181" s="90"/>
      <c r="AFF181" s="90"/>
      <c r="AFG181" s="90"/>
      <c r="AFH181" s="90"/>
      <c r="AFI181" s="90"/>
      <c r="AFJ181" s="90"/>
      <c r="AFK181" s="90"/>
      <c r="AFL181" s="90"/>
      <c r="AFM181" s="90"/>
      <c r="AFN181" s="90"/>
      <c r="AFO181" s="90"/>
      <c r="AFP181" s="90"/>
      <c r="AFQ181" s="90"/>
      <c r="AFR181" s="90"/>
      <c r="AFS181" s="90"/>
      <c r="AFT181" s="90"/>
      <c r="AFU181" s="90"/>
      <c r="AFV181" s="90"/>
      <c r="AFW181" s="90"/>
      <c r="AFX181" s="90"/>
      <c r="AFY181" s="90"/>
      <c r="AFZ181" s="90"/>
      <c r="AGA181" s="90"/>
      <c r="AGB181" s="90"/>
      <c r="AGC181" s="90"/>
      <c r="AGD181" s="90"/>
      <c r="AGE181" s="90"/>
      <c r="AGF181" s="90"/>
      <c r="AGG181" s="90"/>
      <c r="AGH181" s="90"/>
      <c r="AGI181" s="90"/>
      <c r="AGJ181" s="90"/>
      <c r="AGK181" s="90"/>
      <c r="AGL181" s="90"/>
      <c r="AGM181" s="90"/>
      <c r="AGN181" s="90"/>
      <c r="AGO181" s="90"/>
      <c r="AGP181" s="90"/>
      <c r="AGQ181" s="90"/>
      <c r="AGR181" s="90"/>
      <c r="AGS181" s="90"/>
      <c r="AGT181" s="90"/>
      <c r="AGU181" s="90"/>
      <c r="AGV181" s="90"/>
      <c r="AGW181" s="90"/>
      <c r="AGX181" s="90"/>
      <c r="AGY181" s="90"/>
      <c r="AGZ181" s="90"/>
      <c r="AHA181" s="90"/>
      <c r="AHB181" s="90"/>
      <c r="AHC181" s="90"/>
      <c r="AHD181" s="90"/>
      <c r="AHE181" s="90"/>
      <c r="AHF181" s="90"/>
      <c r="AHG181" s="90"/>
      <c r="AHH181" s="90"/>
      <c r="AHI181" s="90"/>
      <c r="AHJ181" s="90"/>
      <c r="AHK181" s="90"/>
      <c r="AHL181" s="90"/>
      <c r="AHM181" s="90"/>
      <c r="AHN181" s="90"/>
      <c r="AHO181" s="90"/>
      <c r="AHP181" s="90"/>
      <c r="AHQ181" s="90"/>
      <c r="AHR181" s="90"/>
      <c r="AHS181" s="90"/>
      <c r="AHT181" s="90"/>
      <c r="AHU181" s="90"/>
      <c r="AHV181" s="90"/>
      <c r="AHW181" s="90"/>
      <c r="AHX181" s="90"/>
      <c r="AHY181" s="90"/>
      <c r="AHZ181" s="90"/>
      <c r="AIA181" s="90"/>
      <c r="AIB181" s="90"/>
      <c r="AIC181" s="90"/>
      <c r="AID181" s="90"/>
      <c r="AIE181" s="90"/>
      <c r="AIF181" s="90"/>
      <c r="AIG181" s="90"/>
      <c r="AIH181" s="90"/>
      <c r="AII181" s="90"/>
      <c r="AIJ181" s="90"/>
      <c r="AIK181" s="90"/>
      <c r="AIL181" s="90"/>
      <c r="AIM181" s="90"/>
      <c r="AIN181" s="90"/>
      <c r="AIO181" s="90"/>
      <c r="AIP181" s="90"/>
      <c r="AIQ181" s="90"/>
      <c r="AIR181" s="90"/>
      <c r="AIS181" s="90"/>
      <c r="AIT181" s="90"/>
      <c r="AIU181" s="90"/>
      <c r="AIV181" s="90"/>
      <c r="AIW181" s="90"/>
      <c r="AIX181" s="90"/>
      <c r="AIY181" s="90"/>
      <c r="AIZ181" s="90"/>
      <c r="AJA181" s="90"/>
      <c r="AJB181" s="90"/>
      <c r="AJC181" s="90"/>
      <c r="AJD181" s="90"/>
      <c r="AJE181" s="90"/>
      <c r="AJF181" s="90"/>
      <c r="AJG181" s="90"/>
      <c r="AJH181" s="90"/>
      <c r="AJI181" s="90"/>
      <c r="AJJ181" s="90"/>
      <c r="AJK181" s="90"/>
      <c r="AJL181" s="90"/>
      <c r="AJM181" s="90"/>
      <c r="AJN181" s="90"/>
      <c r="AJO181" s="90"/>
      <c r="AJP181" s="90"/>
      <c r="AJQ181" s="90"/>
      <c r="AJR181" s="90"/>
      <c r="AJS181" s="90"/>
      <c r="AJT181" s="90"/>
      <c r="AJU181" s="90"/>
      <c r="AJV181" s="90"/>
      <c r="AJW181" s="90"/>
      <c r="AJX181" s="90"/>
      <c r="AJY181" s="90"/>
      <c r="AJZ181" s="90"/>
      <c r="AKA181" s="90"/>
      <c r="AKB181" s="90"/>
      <c r="AKC181" s="90"/>
      <c r="AKD181" s="90"/>
      <c r="AKE181" s="90"/>
      <c r="AKF181" s="90"/>
      <c r="AKG181" s="90"/>
      <c r="AKH181" s="90"/>
      <c r="AKI181" s="90"/>
      <c r="AKJ181" s="90"/>
      <c r="AKK181" s="90"/>
      <c r="AKL181" s="90"/>
      <c r="AKM181" s="90"/>
      <c r="AKN181" s="90"/>
      <c r="AKO181" s="90"/>
      <c r="AKP181" s="90"/>
      <c r="AKQ181" s="90"/>
      <c r="AKR181" s="90"/>
      <c r="AKS181" s="90"/>
      <c r="AKT181" s="90"/>
      <c r="AKU181" s="90"/>
      <c r="AKV181" s="90"/>
      <c r="AKW181" s="90"/>
      <c r="AKX181" s="90"/>
      <c r="AKY181" s="90"/>
      <c r="AKZ181" s="90"/>
      <c r="ALA181" s="90"/>
      <c r="ALB181" s="90"/>
      <c r="ALC181" s="90"/>
      <c r="ALD181" s="90"/>
      <c r="ALE181" s="90"/>
      <c r="ALF181" s="90"/>
      <c r="ALG181" s="90"/>
      <c r="ALH181" s="90"/>
      <c r="ALI181" s="90"/>
      <c r="ALJ181" s="90"/>
      <c r="ALK181" s="90"/>
      <c r="ALL181" s="90"/>
      <c r="ALM181" s="90"/>
      <c r="ALN181" s="90"/>
      <c r="ALO181" s="90"/>
      <c r="ALP181" s="90"/>
      <c r="ALQ181" s="90"/>
      <c r="ALR181" s="90"/>
      <c r="ALS181" s="90"/>
      <c r="ALT181" s="90"/>
      <c r="ALU181" s="90"/>
      <c r="ALV181" s="90"/>
      <c r="ALW181" s="90"/>
      <c r="ALX181" s="90"/>
      <c r="ALY181" s="90"/>
      <c r="ALZ181" s="90"/>
      <c r="AMA181" s="90"/>
      <c r="AMB181" s="90"/>
      <c r="AMC181" s="90"/>
      <c r="AMD181" s="90"/>
      <c r="AME181" s="90"/>
      <c r="AMF181" s="90"/>
      <c r="AMG181" s="90"/>
      <c r="AMH181" s="90"/>
      <c r="AMI181" s="90"/>
      <c r="AMJ181" s="90"/>
      <c r="AMK181" s="90"/>
    </row>
    <row r="182" spans="1:1025" ht="15" customHeight="1">
      <c r="A182"/>
      <c r="B182" s="165">
        <v>21906701</v>
      </c>
      <c r="C182" s="142" t="s">
        <v>263</v>
      </c>
      <c r="D182" t="s">
        <v>264</v>
      </c>
      <c r="F182" s="64"/>
      <c r="G182" s="64" t="s">
        <v>321</v>
      </c>
      <c r="H182" s="59" t="s">
        <v>51</v>
      </c>
      <c r="I182" s="60" t="s">
        <v>82</v>
      </c>
      <c r="J182" s="38"/>
      <c r="L182" s="1" t="s">
        <v>34</v>
      </c>
      <c r="M182" s="38">
        <v>13</v>
      </c>
      <c r="N182" s="38"/>
      <c r="O182" s="38"/>
      <c r="P182" s="38"/>
      <c r="Q182" s="38"/>
    </row>
    <row r="183" spans="1:1025" ht="15">
      <c r="A183"/>
      <c r="B183" s="165">
        <v>21905219</v>
      </c>
      <c r="C183" s="142" t="s">
        <v>265</v>
      </c>
      <c r="D183" t="s">
        <v>266</v>
      </c>
      <c r="F183" s="64"/>
      <c r="G183" s="64" t="s">
        <v>321</v>
      </c>
      <c r="H183" s="59" t="s">
        <v>57</v>
      </c>
      <c r="I183" s="60" t="s">
        <v>70</v>
      </c>
      <c r="J183" s="38"/>
      <c r="K183" s="65"/>
      <c r="L183" s="59" t="s">
        <v>34</v>
      </c>
      <c r="M183" s="38">
        <v>13</v>
      </c>
      <c r="N183" s="38">
        <v>2</v>
      </c>
      <c r="O183" s="38"/>
      <c r="P183" s="38"/>
      <c r="Q183" s="38"/>
    </row>
    <row r="184" spans="1:1025" s="97" customFormat="1" ht="15">
      <c r="A184" s="61"/>
      <c r="B184" s="163"/>
      <c r="C184" s="142" t="s">
        <v>542</v>
      </c>
      <c r="D184" s="63" t="s">
        <v>541</v>
      </c>
      <c r="E184" s="1" t="s">
        <v>636</v>
      </c>
      <c r="F184" s="64"/>
      <c r="G184" s="64" t="s">
        <v>639</v>
      </c>
      <c r="H184" s="59" t="s">
        <v>43</v>
      </c>
      <c r="I184" s="60" t="s">
        <v>70</v>
      </c>
      <c r="J184" s="38"/>
      <c r="K184" s="65"/>
      <c r="L184" s="59" t="s">
        <v>41</v>
      </c>
      <c r="M184" s="38">
        <v>3</v>
      </c>
      <c r="N184" s="38">
        <v>4</v>
      </c>
      <c r="O184" s="38"/>
      <c r="P184" s="38"/>
      <c r="Q184" s="38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0"/>
      <c r="BB184" s="90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0"/>
      <c r="BN184" s="90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0"/>
      <c r="BZ184" s="90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90"/>
      <c r="CM184" s="90"/>
      <c r="CN184" s="90"/>
      <c r="CO184" s="90"/>
      <c r="CP184" s="90"/>
      <c r="CQ184" s="90"/>
      <c r="CR184" s="90"/>
      <c r="CS184" s="90"/>
      <c r="CT184" s="90"/>
      <c r="CU184" s="90"/>
      <c r="CV184" s="90"/>
      <c r="CW184" s="90"/>
      <c r="CX184" s="90"/>
      <c r="CY184" s="90"/>
      <c r="CZ184" s="90"/>
      <c r="DA184" s="90"/>
      <c r="DB184" s="90"/>
      <c r="DC184" s="90"/>
      <c r="DD184" s="90"/>
      <c r="DE184" s="90"/>
      <c r="DF184" s="90"/>
      <c r="DG184" s="90"/>
      <c r="DH184" s="90"/>
      <c r="DI184" s="90"/>
      <c r="DJ184" s="90"/>
      <c r="DK184" s="90"/>
      <c r="DL184" s="90"/>
      <c r="DM184" s="90"/>
      <c r="DN184" s="90"/>
      <c r="DO184" s="90"/>
      <c r="DP184" s="90"/>
      <c r="DQ184" s="90"/>
      <c r="DR184" s="90"/>
      <c r="DS184" s="90"/>
      <c r="DT184" s="90"/>
      <c r="DU184" s="90"/>
      <c r="DV184" s="90"/>
      <c r="DW184" s="90"/>
      <c r="DX184" s="90"/>
      <c r="DY184" s="90"/>
      <c r="DZ184" s="90"/>
      <c r="EA184" s="90"/>
      <c r="EB184" s="90"/>
      <c r="EC184" s="90"/>
      <c r="ED184" s="90"/>
      <c r="EE184" s="90"/>
      <c r="EF184" s="90"/>
      <c r="EG184" s="90"/>
      <c r="EH184" s="90"/>
      <c r="EI184" s="90"/>
      <c r="EJ184" s="90"/>
      <c r="EK184" s="90"/>
      <c r="EL184" s="90"/>
      <c r="EM184" s="90"/>
      <c r="EN184" s="90"/>
      <c r="EO184" s="90"/>
      <c r="EP184" s="90"/>
      <c r="EQ184" s="90"/>
      <c r="ER184" s="90"/>
      <c r="ES184" s="90"/>
      <c r="ET184" s="90"/>
      <c r="EU184" s="90"/>
      <c r="EV184" s="90"/>
      <c r="EW184" s="90"/>
      <c r="EX184" s="90"/>
      <c r="EY184" s="90"/>
      <c r="EZ184" s="90"/>
      <c r="FA184" s="90"/>
      <c r="FB184" s="90"/>
      <c r="FC184" s="90"/>
      <c r="FD184" s="90"/>
      <c r="FE184" s="90"/>
      <c r="FF184" s="90"/>
      <c r="FG184" s="90"/>
      <c r="FH184" s="90"/>
      <c r="FI184" s="90"/>
      <c r="FJ184" s="90"/>
      <c r="FK184" s="90"/>
      <c r="FL184" s="90"/>
      <c r="FM184" s="90"/>
      <c r="FN184" s="90"/>
      <c r="FO184" s="90"/>
      <c r="FP184" s="90"/>
      <c r="FQ184" s="90"/>
      <c r="FR184" s="90"/>
      <c r="FS184" s="90"/>
      <c r="FT184" s="90"/>
      <c r="FU184" s="90"/>
      <c r="FV184" s="90"/>
      <c r="FW184" s="90"/>
      <c r="FX184" s="90"/>
      <c r="FY184" s="90"/>
      <c r="FZ184" s="90"/>
      <c r="GA184" s="90"/>
      <c r="GB184" s="90"/>
      <c r="GC184" s="90"/>
      <c r="GD184" s="90"/>
      <c r="GE184" s="90"/>
      <c r="GF184" s="90"/>
      <c r="GG184" s="90"/>
      <c r="GH184" s="90"/>
      <c r="GI184" s="90"/>
      <c r="GJ184" s="90"/>
      <c r="GK184" s="90"/>
      <c r="GL184" s="90"/>
      <c r="GM184" s="90"/>
      <c r="GN184" s="90"/>
      <c r="GO184" s="90"/>
      <c r="GP184" s="90"/>
      <c r="GQ184" s="90"/>
      <c r="GR184" s="90"/>
      <c r="GS184" s="90"/>
      <c r="GT184" s="90"/>
      <c r="GU184" s="90"/>
      <c r="GV184" s="90"/>
      <c r="GW184" s="90"/>
      <c r="GX184" s="90"/>
      <c r="GY184" s="90"/>
      <c r="GZ184" s="90"/>
      <c r="HA184" s="90"/>
      <c r="HB184" s="90"/>
      <c r="HC184" s="90"/>
      <c r="HD184" s="90"/>
      <c r="HE184" s="90"/>
      <c r="HF184" s="90"/>
      <c r="HG184" s="90"/>
      <c r="HH184" s="90"/>
      <c r="HI184" s="90"/>
      <c r="HJ184" s="90"/>
      <c r="HK184" s="90"/>
      <c r="HL184" s="90"/>
      <c r="HM184" s="90"/>
      <c r="HN184" s="90"/>
      <c r="HO184" s="90"/>
      <c r="HP184" s="90"/>
      <c r="HQ184" s="90"/>
      <c r="HR184" s="90"/>
      <c r="HS184" s="90"/>
      <c r="HT184" s="90"/>
      <c r="HU184" s="90"/>
      <c r="HV184" s="90"/>
      <c r="HW184" s="90"/>
      <c r="HX184" s="90"/>
      <c r="HY184" s="90"/>
      <c r="HZ184" s="90"/>
      <c r="IA184" s="90"/>
      <c r="IB184" s="90"/>
      <c r="IC184" s="90"/>
      <c r="ID184" s="90"/>
      <c r="IE184" s="90"/>
      <c r="IF184" s="90"/>
      <c r="IG184" s="90"/>
      <c r="IH184" s="90"/>
      <c r="II184" s="90"/>
      <c r="IJ184" s="90"/>
      <c r="IK184" s="90"/>
      <c r="IL184" s="90"/>
      <c r="IM184" s="90"/>
      <c r="IN184" s="90"/>
      <c r="IO184" s="90"/>
      <c r="IP184" s="90"/>
      <c r="IQ184" s="90"/>
      <c r="IR184" s="90"/>
      <c r="IS184" s="90"/>
      <c r="IT184" s="90"/>
      <c r="IU184" s="90"/>
      <c r="IV184" s="90"/>
      <c r="IW184" s="90"/>
      <c r="IX184" s="90"/>
      <c r="IY184" s="90"/>
      <c r="IZ184" s="90"/>
      <c r="JA184" s="90"/>
      <c r="JB184" s="90"/>
      <c r="JC184" s="90"/>
      <c r="JD184" s="90"/>
      <c r="JE184" s="90"/>
      <c r="JF184" s="90"/>
      <c r="JG184" s="90"/>
      <c r="JH184" s="90"/>
      <c r="JI184" s="90"/>
      <c r="JJ184" s="90"/>
      <c r="JK184" s="90"/>
      <c r="JL184" s="90"/>
      <c r="JM184" s="90"/>
      <c r="JN184" s="90"/>
      <c r="JO184" s="90"/>
      <c r="JP184" s="90"/>
      <c r="JQ184" s="90"/>
      <c r="JR184" s="90"/>
      <c r="JS184" s="90"/>
      <c r="JT184" s="90"/>
      <c r="JU184" s="90"/>
      <c r="JV184" s="90"/>
      <c r="JW184" s="90"/>
      <c r="JX184" s="90"/>
      <c r="JY184" s="90"/>
      <c r="JZ184" s="90"/>
      <c r="KA184" s="90"/>
      <c r="KB184" s="90"/>
      <c r="KC184" s="90"/>
      <c r="KD184" s="90"/>
      <c r="KE184" s="90"/>
      <c r="KF184" s="90"/>
      <c r="KG184" s="90"/>
      <c r="KH184" s="90"/>
      <c r="KI184" s="90"/>
      <c r="KJ184" s="90"/>
      <c r="KK184" s="90"/>
      <c r="KL184" s="90"/>
      <c r="KM184" s="90"/>
      <c r="KN184" s="90"/>
      <c r="KO184" s="90"/>
      <c r="KP184" s="90"/>
      <c r="KQ184" s="90"/>
      <c r="KR184" s="90"/>
      <c r="KS184" s="90"/>
      <c r="KT184" s="90"/>
      <c r="KU184" s="90"/>
      <c r="KV184" s="90"/>
      <c r="KW184" s="90"/>
      <c r="KX184" s="90"/>
      <c r="KY184" s="90"/>
      <c r="KZ184" s="90"/>
      <c r="LA184" s="90"/>
      <c r="LB184" s="90"/>
      <c r="LC184" s="90"/>
      <c r="LD184" s="90"/>
      <c r="LE184" s="90"/>
      <c r="LF184" s="90"/>
      <c r="LG184" s="90"/>
      <c r="LH184" s="90"/>
      <c r="LI184" s="90"/>
      <c r="LJ184" s="90"/>
      <c r="LK184" s="90"/>
      <c r="LL184" s="90"/>
      <c r="LM184" s="90"/>
      <c r="LN184" s="90"/>
      <c r="LO184" s="90"/>
      <c r="LP184" s="90"/>
      <c r="LQ184" s="90"/>
      <c r="LR184" s="90"/>
      <c r="LS184" s="90"/>
      <c r="LT184" s="90"/>
      <c r="LU184" s="90"/>
      <c r="LV184" s="90"/>
      <c r="LW184" s="90"/>
      <c r="LX184" s="90"/>
      <c r="LY184" s="90"/>
      <c r="LZ184" s="90"/>
      <c r="MA184" s="90"/>
      <c r="MB184" s="90"/>
      <c r="MC184" s="90"/>
      <c r="MD184" s="90"/>
      <c r="ME184" s="90"/>
      <c r="MF184" s="90"/>
      <c r="MG184" s="90"/>
      <c r="MH184" s="90"/>
      <c r="MI184" s="90"/>
      <c r="MJ184" s="90"/>
      <c r="MK184" s="90"/>
      <c r="ML184" s="90"/>
      <c r="MM184" s="90"/>
      <c r="MN184" s="90"/>
      <c r="MO184" s="90"/>
      <c r="MP184" s="90"/>
      <c r="MQ184" s="90"/>
      <c r="MR184" s="90"/>
      <c r="MS184" s="90"/>
      <c r="MT184" s="90"/>
      <c r="MU184" s="90"/>
      <c r="MV184" s="90"/>
      <c r="MW184" s="90"/>
      <c r="MX184" s="90"/>
      <c r="MY184" s="90"/>
      <c r="MZ184" s="90"/>
      <c r="NA184" s="90"/>
      <c r="NB184" s="90"/>
      <c r="NC184" s="90"/>
      <c r="ND184" s="90"/>
      <c r="NE184" s="90"/>
      <c r="NF184" s="90"/>
      <c r="NG184" s="90"/>
      <c r="NH184" s="90"/>
      <c r="NI184" s="90"/>
      <c r="NJ184" s="90"/>
      <c r="NK184" s="90"/>
      <c r="NL184" s="90"/>
      <c r="NM184" s="90"/>
      <c r="NN184" s="90"/>
      <c r="NO184" s="90"/>
      <c r="NP184" s="90"/>
      <c r="NQ184" s="90"/>
      <c r="NR184" s="90"/>
      <c r="NS184" s="90"/>
      <c r="NT184" s="90"/>
      <c r="NU184" s="90"/>
      <c r="NV184" s="90"/>
      <c r="NW184" s="90"/>
      <c r="NX184" s="90"/>
      <c r="NY184" s="90"/>
      <c r="NZ184" s="90"/>
      <c r="OA184" s="90"/>
      <c r="OB184" s="90"/>
      <c r="OC184" s="90"/>
      <c r="OD184" s="90"/>
      <c r="OE184" s="90"/>
      <c r="OF184" s="90"/>
      <c r="OG184" s="90"/>
      <c r="OH184" s="90"/>
      <c r="OI184" s="90"/>
      <c r="OJ184" s="90"/>
      <c r="OK184" s="90"/>
      <c r="OL184" s="90"/>
      <c r="OM184" s="90"/>
      <c r="ON184" s="90"/>
      <c r="OO184" s="90"/>
      <c r="OP184" s="90"/>
      <c r="OQ184" s="90"/>
      <c r="OR184" s="90"/>
      <c r="OS184" s="90"/>
      <c r="OT184" s="90"/>
      <c r="OU184" s="90"/>
      <c r="OV184" s="90"/>
      <c r="OW184" s="90"/>
      <c r="OX184" s="90"/>
      <c r="OY184" s="90"/>
      <c r="OZ184" s="90"/>
      <c r="PA184" s="90"/>
      <c r="PB184" s="90"/>
      <c r="PC184" s="90"/>
      <c r="PD184" s="90"/>
      <c r="PE184" s="90"/>
      <c r="PF184" s="90"/>
      <c r="PG184" s="90"/>
      <c r="PH184" s="90"/>
      <c r="PI184" s="90"/>
      <c r="PJ184" s="90"/>
      <c r="PK184" s="90"/>
      <c r="PL184" s="90"/>
      <c r="PM184" s="90"/>
      <c r="PN184" s="90"/>
      <c r="PO184" s="90"/>
      <c r="PP184" s="90"/>
      <c r="PQ184" s="90"/>
      <c r="PR184" s="90"/>
      <c r="PS184" s="90"/>
      <c r="PT184" s="90"/>
      <c r="PU184" s="90"/>
      <c r="PV184" s="90"/>
      <c r="PW184" s="90"/>
      <c r="PX184" s="90"/>
      <c r="PY184" s="90"/>
      <c r="PZ184" s="90"/>
      <c r="QA184" s="90"/>
      <c r="QB184" s="90"/>
      <c r="QC184" s="90"/>
      <c r="QD184" s="90"/>
      <c r="QE184" s="90"/>
      <c r="QF184" s="90"/>
      <c r="QG184" s="90"/>
      <c r="QH184" s="90"/>
      <c r="QI184" s="90"/>
      <c r="QJ184" s="90"/>
      <c r="QK184" s="90"/>
      <c r="QL184" s="90"/>
      <c r="QM184" s="90"/>
      <c r="QN184" s="90"/>
      <c r="QO184" s="90"/>
      <c r="QP184" s="90"/>
      <c r="QQ184" s="90"/>
      <c r="QR184" s="90"/>
      <c r="QS184" s="90"/>
      <c r="QT184" s="90"/>
      <c r="QU184" s="90"/>
      <c r="QV184" s="90"/>
      <c r="QW184" s="90"/>
      <c r="QX184" s="90"/>
      <c r="QY184" s="90"/>
      <c r="QZ184" s="90"/>
      <c r="RA184" s="90"/>
      <c r="RB184" s="90"/>
      <c r="RC184" s="90"/>
      <c r="RD184" s="90"/>
      <c r="RE184" s="90"/>
      <c r="RF184" s="90"/>
      <c r="RG184" s="90"/>
      <c r="RH184" s="90"/>
      <c r="RI184" s="90"/>
      <c r="RJ184" s="90"/>
      <c r="RK184" s="90"/>
      <c r="RL184" s="90"/>
      <c r="RM184" s="90"/>
      <c r="RN184" s="90"/>
      <c r="RO184" s="90"/>
      <c r="RP184" s="90"/>
      <c r="RQ184" s="90"/>
      <c r="RR184" s="90"/>
      <c r="RS184" s="90"/>
      <c r="RT184" s="90"/>
      <c r="RU184" s="90"/>
      <c r="RV184" s="90"/>
      <c r="RW184" s="90"/>
      <c r="RX184" s="90"/>
      <c r="RY184" s="90"/>
      <c r="RZ184" s="90"/>
      <c r="SA184" s="90"/>
      <c r="SB184" s="90"/>
      <c r="SC184" s="90"/>
      <c r="SD184" s="90"/>
      <c r="SE184" s="90"/>
      <c r="SF184" s="90"/>
      <c r="SG184" s="90"/>
      <c r="SH184" s="90"/>
      <c r="SI184" s="90"/>
      <c r="SJ184" s="90"/>
      <c r="SK184" s="90"/>
      <c r="SL184" s="90"/>
      <c r="SM184" s="90"/>
      <c r="SN184" s="90"/>
      <c r="SO184" s="90"/>
      <c r="SP184" s="90"/>
      <c r="SQ184" s="90"/>
      <c r="SR184" s="90"/>
      <c r="SS184" s="90"/>
      <c r="ST184" s="90"/>
      <c r="SU184" s="90"/>
      <c r="SV184" s="90"/>
      <c r="SW184" s="90"/>
      <c r="SX184" s="90"/>
      <c r="SY184" s="90"/>
      <c r="SZ184" s="90"/>
      <c r="TA184" s="90"/>
      <c r="TB184" s="90"/>
      <c r="TC184" s="90"/>
      <c r="TD184" s="90"/>
      <c r="TE184" s="90"/>
      <c r="TF184" s="90"/>
      <c r="TG184" s="90"/>
      <c r="TH184" s="90"/>
      <c r="TI184" s="90"/>
      <c r="TJ184" s="90"/>
      <c r="TK184" s="90"/>
      <c r="TL184" s="90"/>
      <c r="TM184" s="90"/>
      <c r="TN184" s="90"/>
      <c r="TO184" s="90"/>
      <c r="TP184" s="90"/>
      <c r="TQ184" s="90"/>
      <c r="TR184" s="90"/>
      <c r="TS184" s="90"/>
      <c r="TT184" s="90"/>
      <c r="TU184" s="90"/>
      <c r="TV184" s="90"/>
      <c r="TW184" s="90"/>
      <c r="TX184" s="90"/>
      <c r="TY184" s="90"/>
      <c r="TZ184" s="90"/>
      <c r="UA184" s="90"/>
      <c r="UB184" s="90"/>
      <c r="UC184" s="90"/>
      <c r="UD184" s="90"/>
      <c r="UE184" s="90"/>
      <c r="UF184" s="90"/>
      <c r="UG184" s="90"/>
      <c r="UH184" s="90"/>
      <c r="UI184" s="90"/>
      <c r="UJ184" s="90"/>
      <c r="UK184" s="90"/>
      <c r="UL184" s="90"/>
      <c r="UM184" s="90"/>
      <c r="UN184" s="90"/>
      <c r="UO184" s="90"/>
      <c r="UP184" s="90"/>
      <c r="UQ184" s="90"/>
      <c r="UR184" s="90"/>
      <c r="US184" s="90"/>
      <c r="UT184" s="90"/>
      <c r="UU184" s="90"/>
      <c r="UV184" s="90"/>
      <c r="UW184" s="90"/>
      <c r="UX184" s="90"/>
      <c r="UY184" s="90"/>
      <c r="UZ184" s="90"/>
      <c r="VA184" s="90"/>
      <c r="VB184" s="90"/>
      <c r="VC184" s="90"/>
      <c r="VD184" s="90"/>
      <c r="VE184" s="90"/>
      <c r="VF184" s="90"/>
      <c r="VG184" s="90"/>
      <c r="VH184" s="90"/>
      <c r="VI184" s="90"/>
      <c r="VJ184" s="90"/>
      <c r="VK184" s="90"/>
      <c r="VL184" s="90"/>
      <c r="VM184" s="90"/>
      <c r="VN184" s="90"/>
      <c r="VO184" s="90"/>
      <c r="VP184" s="90"/>
      <c r="VQ184" s="90"/>
      <c r="VR184" s="90"/>
      <c r="VS184" s="90"/>
      <c r="VT184" s="90"/>
      <c r="VU184" s="90"/>
      <c r="VV184" s="90"/>
      <c r="VW184" s="90"/>
      <c r="VX184" s="90"/>
      <c r="VY184" s="90"/>
      <c r="VZ184" s="90"/>
      <c r="WA184" s="90"/>
      <c r="WB184" s="90"/>
      <c r="WC184" s="90"/>
      <c r="WD184" s="90"/>
      <c r="WE184" s="90"/>
      <c r="WF184" s="90"/>
      <c r="WG184" s="90"/>
      <c r="WH184" s="90"/>
      <c r="WI184" s="90"/>
      <c r="WJ184" s="90"/>
      <c r="WK184" s="90"/>
      <c r="WL184" s="90"/>
      <c r="WM184" s="90"/>
      <c r="WN184" s="90"/>
      <c r="WO184" s="90"/>
      <c r="WP184" s="90"/>
      <c r="WQ184" s="90"/>
      <c r="WR184" s="90"/>
      <c r="WS184" s="90"/>
      <c r="WT184" s="90"/>
      <c r="WU184" s="90"/>
      <c r="WV184" s="90"/>
      <c r="WW184" s="90"/>
      <c r="WX184" s="90"/>
      <c r="WY184" s="90"/>
      <c r="WZ184" s="90"/>
      <c r="XA184" s="90"/>
      <c r="XB184" s="90"/>
      <c r="XC184" s="90"/>
      <c r="XD184" s="90"/>
      <c r="XE184" s="90"/>
      <c r="XF184" s="90"/>
      <c r="XG184" s="90"/>
      <c r="XH184" s="90"/>
      <c r="XI184" s="90"/>
      <c r="XJ184" s="90"/>
      <c r="XK184" s="90"/>
      <c r="XL184" s="90"/>
      <c r="XM184" s="90"/>
      <c r="XN184" s="90"/>
      <c r="XO184" s="90"/>
      <c r="XP184" s="90"/>
      <c r="XQ184" s="90"/>
      <c r="XR184" s="90"/>
      <c r="XS184" s="90"/>
      <c r="XT184" s="90"/>
      <c r="XU184" s="90"/>
      <c r="XV184" s="90"/>
      <c r="XW184" s="90"/>
      <c r="XX184" s="90"/>
      <c r="XY184" s="90"/>
      <c r="XZ184" s="90"/>
      <c r="YA184" s="90"/>
      <c r="YB184" s="90"/>
      <c r="YC184" s="90"/>
      <c r="YD184" s="90"/>
      <c r="YE184" s="90"/>
      <c r="YF184" s="90"/>
      <c r="YG184" s="90"/>
      <c r="YH184" s="90"/>
      <c r="YI184" s="90"/>
      <c r="YJ184" s="90"/>
      <c r="YK184" s="90"/>
      <c r="YL184" s="90"/>
      <c r="YM184" s="90"/>
      <c r="YN184" s="90"/>
      <c r="YO184" s="90"/>
      <c r="YP184" s="90"/>
      <c r="YQ184" s="90"/>
      <c r="YR184" s="90"/>
      <c r="YS184" s="90"/>
      <c r="YT184" s="90"/>
      <c r="YU184" s="90"/>
      <c r="YV184" s="90"/>
      <c r="YW184" s="90"/>
      <c r="YX184" s="90"/>
      <c r="YY184" s="90"/>
      <c r="YZ184" s="90"/>
      <c r="ZA184" s="90"/>
      <c r="ZB184" s="90"/>
      <c r="ZC184" s="90"/>
      <c r="ZD184" s="90"/>
      <c r="ZE184" s="90"/>
      <c r="ZF184" s="90"/>
      <c r="ZG184" s="90"/>
      <c r="ZH184" s="90"/>
      <c r="ZI184" s="90"/>
      <c r="ZJ184" s="90"/>
      <c r="ZK184" s="90"/>
      <c r="ZL184" s="90"/>
      <c r="ZM184" s="90"/>
      <c r="ZN184" s="90"/>
      <c r="ZO184" s="90"/>
      <c r="ZP184" s="90"/>
      <c r="ZQ184" s="90"/>
      <c r="ZR184" s="90"/>
      <c r="ZS184" s="90"/>
      <c r="ZT184" s="90"/>
      <c r="ZU184" s="90"/>
      <c r="ZV184" s="90"/>
      <c r="ZW184" s="90"/>
      <c r="ZX184" s="90"/>
      <c r="ZY184" s="90"/>
      <c r="ZZ184" s="90"/>
      <c r="AAA184" s="90"/>
      <c r="AAB184" s="90"/>
      <c r="AAC184" s="90"/>
      <c r="AAD184" s="90"/>
      <c r="AAE184" s="90"/>
      <c r="AAF184" s="90"/>
      <c r="AAG184" s="90"/>
      <c r="AAH184" s="90"/>
      <c r="AAI184" s="90"/>
      <c r="AAJ184" s="90"/>
      <c r="AAK184" s="90"/>
      <c r="AAL184" s="90"/>
      <c r="AAM184" s="90"/>
      <c r="AAN184" s="90"/>
      <c r="AAO184" s="90"/>
      <c r="AAP184" s="90"/>
      <c r="AAQ184" s="90"/>
      <c r="AAR184" s="90"/>
      <c r="AAS184" s="90"/>
      <c r="AAT184" s="90"/>
      <c r="AAU184" s="90"/>
      <c r="AAV184" s="90"/>
      <c r="AAW184" s="90"/>
      <c r="AAX184" s="90"/>
      <c r="AAY184" s="90"/>
      <c r="AAZ184" s="90"/>
      <c r="ABA184" s="90"/>
      <c r="ABB184" s="90"/>
      <c r="ABC184" s="90"/>
      <c r="ABD184" s="90"/>
      <c r="ABE184" s="90"/>
      <c r="ABF184" s="90"/>
      <c r="ABG184" s="90"/>
      <c r="ABH184" s="90"/>
      <c r="ABI184" s="90"/>
      <c r="ABJ184" s="90"/>
      <c r="ABK184" s="90"/>
      <c r="ABL184" s="90"/>
      <c r="ABM184" s="90"/>
      <c r="ABN184" s="90"/>
      <c r="ABO184" s="90"/>
      <c r="ABP184" s="90"/>
      <c r="ABQ184" s="90"/>
      <c r="ABR184" s="90"/>
      <c r="ABS184" s="90"/>
      <c r="ABT184" s="90"/>
      <c r="ABU184" s="90"/>
      <c r="ABV184" s="90"/>
      <c r="ABW184" s="90"/>
      <c r="ABX184" s="90"/>
      <c r="ABY184" s="90"/>
      <c r="ABZ184" s="90"/>
      <c r="ACA184" s="90"/>
      <c r="ACB184" s="90"/>
      <c r="ACC184" s="90"/>
      <c r="ACD184" s="90"/>
      <c r="ACE184" s="90"/>
      <c r="ACF184" s="90"/>
      <c r="ACG184" s="90"/>
      <c r="ACH184" s="90"/>
      <c r="ACI184" s="90"/>
      <c r="ACJ184" s="90"/>
      <c r="ACK184" s="90"/>
      <c r="ACL184" s="90"/>
      <c r="ACM184" s="90"/>
      <c r="ACN184" s="90"/>
      <c r="ACO184" s="90"/>
      <c r="ACP184" s="90"/>
      <c r="ACQ184" s="90"/>
      <c r="ACR184" s="90"/>
      <c r="ACS184" s="90"/>
      <c r="ACT184" s="90"/>
      <c r="ACU184" s="90"/>
      <c r="ACV184" s="90"/>
      <c r="ACW184" s="90"/>
      <c r="ACX184" s="90"/>
      <c r="ACY184" s="90"/>
      <c r="ACZ184" s="90"/>
      <c r="ADA184" s="90"/>
      <c r="ADB184" s="90"/>
      <c r="ADC184" s="90"/>
      <c r="ADD184" s="90"/>
      <c r="ADE184" s="90"/>
      <c r="ADF184" s="90"/>
      <c r="ADG184" s="90"/>
      <c r="ADH184" s="90"/>
      <c r="ADI184" s="90"/>
      <c r="ADJ184" s="90"/>
      <c r="ADK184" s="90"/>
      <c r="ADL184" s="90"/>
      <c r="ADM184" s="90"/>
      <c r="ADN184" s="90"/>
      <c r="ADO184" s="90"/>
      <c r="ADP184" s="90"/>
      <c r="ADQ184" s="90"/>
      <c r="ADR184" s="90"/>
      <c r="ADS184" s="90"/>
      <c r="ADT184" s="90"/>
      <c r="ADU184" s="90"/>
      <c r="ADV184" s="90"/>
      <c r="ADW184" s="90"/>
      <c r="ADX184" s="90"/>
      <c r="ADY184" s="90"/>
      <c r="ADZ184" s="90"/>
      <c r="AEA184" s="90"/>
      <c r="AEB184" s="90"/>
      <c r="AEC184" s="90"/>
      <c r="AED184" s="90"/>
      <c r="AEE184" s="90"/>
      <c r="AEF184" s="90"/>
      <c r="AEG184" s="90"/>
      <c r="AEH184" s="90"/>
      <c r="AEI184" s="90"/>
      <c r="AEJ184" s="90"/>
      <c r="AEK184" s="90"/>
      <c r="AEL184" s="90"/>
      <c r="AEM184" s="90"/>
      <c r="AEN184" s="90"/>
      <c r="AEO184" s="90"/>
      <c r="AEP184" s="90"/>
      <c r="AEQ184" s="90"/>
      <c r="AER184" s="90"/>
      <c r="AES184" s="90"/>
      <c r="AET184" s="90"/>
      <c r="AEU184" s="90"/>
      <c r="AEV184" s="90"/>
      <c r="AEW184" s="90"/>
      <c r="AEX184" s="90"/>
      <c r="AEY184" s="90"/>
      <c r="AEZ184" s="90"/>
      <c r="AFA184" s="90"/>
      <c r="AFB184" s="90"/>
      <c r="AFC184" s="90"/>
      <c r="AFD184" s="90"/>
      <c r="AFE184" s="90"/>
      <c r="AFF184" s="90"/>
      <c r="AFG184" s="90"/>
      <c r="AFH184" s="90"/>
      <c r="AFI184" s="90"/>
      <c r="AFJ184" s="90"/>
      <c r="AFK184" s="90"/>
      <c r="AFL184" s="90"/>
      <c r="AFM184" s="90"/>
      <c r="AFN184" s="90"/>
      <c r="AFO184" s="90"/>
      <c r="AFP184" s="90"/>
      <c r="AFQ184" s="90"/>
      <c r="AFR184" s="90"/>
      <c r="AFS184" s="90"/>
      <c r="AFT184" s="90"/>
      <c r="AFU184" s="90"/>
      <c r="AFV184" s="90"/>
      <c r="AFW184" s="90"/>
      <c r="AFX184" s="90"/>
      <c r="AFY184" s="90"/>
      <c r="AFZ184" s="90"/>
      <c r="AGA184" s="90"/>
      <c r="AGB184" s="90"/>
      <c r="AGC184" s="90"/>
      <c r="AGD184" s="90"/>
      <c r="AGE184" s="90"/>
      <c r="AGF184" s="90"/>
      <c r="AGG184" s="90"/>
      <c r="AGH184" s="90"/>
      <c r="AGI184" s="90"/>
      <c r="AGJ184" s="90"/>
      <c r="AGK184" s="90"/>
      <c r="AGL184" s="90"/>
      <c r="AGM184" s="90"/>
      <c r="AGN184" s="90"/>
      <c r="AGO184" s="90"/>
      <c r="AGP184" s="90"/>
      <c r="AGQ184" s="90"/>
      <c r="AGR184" s="90"/>
      <c r="AGS184" s="90"/>
      <c r="AGT184" s="90"/>
      <c r="AGU184" s="90"/>
      <c r="AGV184" s="90"/>
      <c r="AGW184" s="90"/>
      <c r="AGX184" s="90"/>
      <c r="AGY184" s="90"/>
      <c r="AGZ184" s="90"/>
      <c r="AHA184" s="90"/>
      <c r="AHB184" s="90"/>
      <c r="AHC184" s="90"/>
      <c r="AHD184" s="90"/>
      <c r="AHE184" s="90"/>
      <c r="AHF184" s="90"/>
      <c r="AHG184" s="90"/>
      <c r="AHH184" s="90"/>
      <c r="AHI184" s="90"/>
      <c r="AHJ184" s="90"/>
      <c r="AHK184" s="90"/>
      <c r="AHL184" s="90"/>
      <c r="AHM184" s="90"/>
      <c r="AHN184" s="90"/>
      <c r="AHO184" s="90"/>
      <c r="AHP184" s="90"/>
      <c r="AHQ184" s="90"/>
      <c r="AHR184" s="90"/>
      <c r="AHS184" s="90"/>
      <c r="AHT184" s="90"/>
      <c r="AHU184" s="90"/>
      <c r="AHV184" s="90"/>
      <c r="AHW184" s="90"/>
      <c r="AHX184" s="90"/>
      <c r="AHY184" s="90"/>
      <c r="AHZ184" s="90"/>
      <c r="AIA184" s="90"/>
      <c r="AIB184" s="90"/>
      <c r="AIC184" s="90"/>
      <c r="AID184" s="90"/>
      <c r="AIE184" s="90"/>
      <c r="AIF184" s="90"/>
      <c r="AIG184" s="90"/>
      <c r="AIH184" s="90"/>
      <c r="AII184" s="90"/>
      <c r="AIJ184" s="90"/>
      <c r="AIK184" s="90"/>
      <c r="AIL184" s="90"/>
      <c r="AIM184" s="90"/>
      <c r="AIN184" s="90"/>
      <c r="AIO184" s="90"/>
      <c r="AIP184" s="90"/>
      <c r="AIQ184" s="90"/>
      <c r="AIR184" s="90"/>
      <c r="AIS184" s="90"/>
      <c r="AIT184" s="90"/>
      <c r="AIU184" s="90"/>
      <c r="AIV184" s="90"/>
      <c r="AIW184" s="90"/>
      <c r="AIX184" s="90"/>
      <c r="AIY184" s="90"/>
      <c r="AIZ184" s="90"/>
      <c r="AJA184" s="90"/>
      <c r="AJB184" s="90"/>
      <c r="AJC184" s="90"/>
      <c r="AJD184" s="90"/>
      <c r="AJE184" s="90"/>
      <c r="AJF184" s="90"/>
      <c r="AJG184" s="90"/>
      <c r="AJH184" s="90"/>
      <c r="AJI184" s="90"/>
      <c r="AJJ184" s="90"/>
      <c r="AJK184" s="90"/>
      <c r="AJL184" s="90"/>
      <c r="AJM184" s="90"/>
      <c r="AJN184" s="90"/>
      <c r="AJO184" s="90"/>
      <c r="AJP184" s="90"/>
      <c r="AJQ184" s="90"/>
      <c r="AJR184" s="90"/>
      <c r="AJS184" s="90"/>
      <c r="AJT184" s="90"/>
      <c r="AJU184" s="90"/>
      <c r="AJV184" s="90"/>
      <c r="AJW184" s="90"/>
      <c r="AJX184" s="90"/>
      <c r="AJY184" s="90"/>
      <c r="AJZ184" s="90"/>
      <c r="AKA184" s="90"/>
      <c r="AKB184" s="90"/>
      <c r="AKC184" s="90"/>
      <c r="AKD184" s="90"/>
      <c r="AKE184" s="90"/>
      <c r="AKF184" s="90"/>
      <c r="AKG184" s="90"/>
      <c r="AKH184" s="90"/>
      <c r="AKI184" s="90"/>
      <c r="AKJ184" s="90"/>
      <c r="AKK184" s="90"/>
      <c r="AKL184" s="90"/>
      <c r="AKM184" s="90"/>
      <c r="AKN184" s="90"/>
      <c r="AKO184" s="90"/>
      <c r="AKP184" s="90"/>
      <c r="AKQ184" s="90"/>
      <c r="AKR184" s="90"/>
      <c r="AKS184" s="90"/>
      <c r="AKT184" s="90"/>
      <c r="AKU184" s="90"/>
      <c r="AKV184" s="90"/>
      <c r="AKW184" s="90"/>
      <c r="AKX184" s="90"/>
      <c r="AKY184" s="90"/>
      <c r="AKZ184" s="90"/>
      <c r="ALA184" s="90"/>
      <c r="ALB184" s="90"/>
      <c r="ALC184" s="90"/>
      <c r="ALD184" s="90"/>
      <c r="ALE184" s="90"/>
      <c r="ALF184" s="90"/>
      <c r="ALG184" s="90"/>
      <c r="ALH184" s="90"/>
      <c r="ALI184" s="90"/>
      <c r="ALJ184" s="90"/>
      <c r="ALK184" s="90"/>
      <c r="ALL184" s="90"/>
      <c r="ALM184" s="90"/>
      <c r="ALN184" s="90"/>
      <c r="ALO184" s="90"/>
      <c r="ALP184" s="90"/>
      <c r="ALQ184" s="90"/>
      <c r="ALR184" s="90"/>
      <c r="ALS184" s="90"/>
      <c r="ALT184" s="90"/>
      <c r="ALU184" s="90"/>
      <c r="ALV184" s="90"/>
      <c r="ALW184" s="90"/>
      <c r="ALX184" s="90"/>
      <c r="ALY184" s="90"/>
      <c r="ALZ184" s="90"/>
      <c r="AMA184" s="90"/>
      <c r="AMB184" s="90"/>
      <c r="AMC184" s="90"/>
      <c r="AMD184" s="90"/>
      <c r="AME184" s="90"/>
      <c r="AMF184" s="90"/>
      <c r="AMG184" s="90"/>
      <c r="AMH184" s="90"/>
      <c r="AMI184" s="90"/>
      <c r="AMJ184" s="90"/>
      <c r="AMK184" s="90"/>
    </row>
    <row r="185" spans="1:1025" ht="15" customHeight="1">
      <c r="A185" s="128"/>
      <c r="B185" s="172"/>
      <c r="C185" s="147" t="s">
        <v>384</v>
      </c>
      <c r="D185" s="130" t="s">
        <v>383</v>
      </c>
      <c r="E185" s="129" t="s">
        <v>637</v>
      </c>
      <c r="F185" s="131"/>
      <c r="G185" s="131" t="s">
        <v>639</v>
      </c>
      <c r="H185" s="132" t="s">
        <v>57</v>
      </c>
      <c r="I185" s="133" t="s">
        <v>85</v>
      </c>
      <c r="J185" s="134"/>
      <c r="K185" s="135"/>
      <c r="L185" s="132" t="s">
        <v>53</v>
      </c>
      <c r="M185" s="134">
        <v>21</v>
      </c>
      <c r="N185" s="134"/>
      <c r="O185" s="134"/>
      <c r="P185" s="134"/>
      <c r="Q185" s="134"/>
    </row>
    <row r="186" spans="1:1025" ht="15">
      <c r="A186"/>
      <c r="B186" s="165">
        <v>21903530</v>
      </c>
      <c r="C186" s="142" t="s">
        <v>213</v>
      </c>
      <c r="D186" t="s">
        <v>214</v>
      </c>
      <c r="E186" s="64"/>
      <c r="F186" s="64"/>
      <c r="G186" s="64" t="s">
        <v>237</v>
      </c>
      <c r="H186" s="59"/>
      <c r="I186" s="60"/>
      <c r="J186" s="38"/>
      <c r="K186" s="65"/>
      <c r="L186" s="59" t="s">
        <v>47</v>
      </c>
      <c r="M186" s="38"/>
      <c r="N186" s="38"/>
      <c r="O186" s="38"/>
      <c r="P186" s="38"/>
      <c r="Q186" s="38"/>
    </row>
    <row r="187" spans="1:1025" ht="15">
      <c r="A187" s="61"/>
      <c r="B187" s="164">
        <v>21902243</v>
      </c>
      <c r="C187" s="153" t="s">
        <v>621</v>
      </c>
      <c r="D187" s="66" t="s">
        <v>620</v>
      </c>
      <c r="E187" s="1" t="s">
        <v>636</v>
      </c>
      <c r="F187" s="64"/>
      <c r="G187" s="64" t="s">
        <v>639</v>
      </c>
      <c r="H187" s="59" t="s">
        <v>45</v>
      </c>
      <c r="I187" s="60" t="s">
        <v>79</v>
      </c>
      <c r="J187" s="38"/>
      <c r="K187" s="65"/>
      <c r="L187" s="59" t="s">
        <v>29</v>
      </c>
      <c r="M187" s="38">
        <v>8</v>
      </c>
      <c r="N187" s="38"/>
      <c r="O187" s="38"/>
      <c r="P187" s="38"/>
      <c r="Q187" s="38"/>
    </row>
    <row r="188" spans="1:1025" ht="15">
      <c r="A188" s="61"/>
      <c r="B188" s="163"/>
      <c r="C188" s="142" t="s">
        <v>536</v>
      </c>
      <c r="D188" s="63" t="s">
        <v>535</v>
      </c>
      <c r="E188" s="1" t="s">
        <v>638</v>
      </c>
      <c r="F188" s="64"/>
      <c r="G188" s="64" t="s">
        <v>639</v>
      </c>
      <c r="H188" s="59" t="s">
        <v>851</v>
      </c>
      <c r="I188" s="60" t="s">
        <v>70</v>
      </c>
      <c r="J188" s="38"/>
      <c r="K188" s="65" t="s">
        <v>62</v>
      </c>
      <c r="L188" s="59" t="s">
        <v>53</v>
      </c>
      <c r="M188" s="38">
        <v>10</v>
      </c>
      <c r="N188" s="38">
        <v>3</v>
      </c>
      <c r="O188" s="38"/>
      <c r="P188" s="38"/>
      <c r="Q188" s="38"/>
    </row>
    <row r="189" spans="1:1025" ht="15">
      <c r="A189" s="61"/>
      <c r="B189" s="164"/>
      <c r="C189" s="142" t="s">
        <v>329</v>
      </c>
      <c r="D189" s="66" t="s">
        <v>328</v>
      </c>
      <c r="E189" s="1" t="s">
        <v>637</v>
      </c>
      <c r="F189" s="64"/>
      <c r="G189" s="64" t="s">
        <v>639</v>
      </c>
      <c r="H189" s="59" t="s">
        <v>51</v>
      </c>
      <c r="I189" s="60"/>
      <c r="J189" s="38"/>
      <c r="K189" s="65"/>
      <c r="L189" s="59" t="s">
        <v>53</v>
      </c>
      <c r="M189" s="38">
        <v>12</v>
      </c>
      <c r="N189" s="38"/>
      <c r="O189" s="38"/>
      <c r="P189" s="38"/>
      <c r="Q189" s="38"/>
    </row>
    <row r="190" spans="1:1025" ht="15" customHeight="1">
      <c r="A190" s="61"/>
      <c r="B190" s="164"/>
      <c r="C190" s="142" t="s">
        <v>492</v>
      </c>
      <c r="D190" s="66" t="s">
        <v>491</v>
      </c>
      <c r="E190" s="1" t="s">
        <v>636</v>
      </c>
      <c r="F190" s="64"/>
      <c r="G190" s="64" t="s">
        <v>639</v>
      </c>
      <c r="H190" s="59" t="s">
        <v>61</v>
      </c>
      <c r="I190" s="60" t="s">
        <v>82</v>
      </c>
      <c r="J190" s="38"/>
      <c r="K190" s="65"/>
      <c r="L190" s="1" t="s">
        <v>59</v>
      </c>
      <c r="M190" s="1">
        <v>17</v>
      </c>
      <c r="N190" s="38"/>
      <c r="O190" s="38"/>
      <c r="P190" s="38"/>
      <c r="Q190" s="38"/>
    </row>
    <row r="191" spans="1:1025" s="97" customFormat="1" ht="15" customHeight="1">
      <c r="A191" s="61"/>
      <c r="B191" s="163">
        <v>21903731</v>
      </c>
      <c r="C191" s="153" t="s">
        <v>750</v>
      </c>
      <c r="D191" s="63" t="s">
        <v>749</v>
      </c>
      <c r="E191" s="1" t="s">
        <v>638</v>
      </c>
      <c r="F191" s="64"/>
      <c r="G191" s="64" t="s">
        <v>639</v>
      </c>
      <c r="H191" s="59" t="s">
        <v>852</v>
      </c>
      <c r="I191" s="60" t="s">
        <v>85</v>
      </c>
      <c r="J191" s="38"/>
      <c r="K191" s="65" t="s">
        <v>63</v>
      </c>
      <c r="L191" s="59" t="s">
        <v>35</v>
      </c>
      <c r="M191" s="38">
        <v>21</v>
      </c>
      <c r="N191" s="38"/>
      <c r="O191" s="38"/>
      <c r="P191" s="38"/>
      <c r="Q191" s="38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  <c r="BA191" s="90"/>
      <c r="BB191" s="90"/>
      <c r="BC191" s="90"/>
      <c r="BD191" s="90"/>
      <c r="BE191" s="90"/>
      <c r="BF191" s="90"/>
      <c r="BG191" s="90"/>
      <c r="BH191" s="90"/>
      <c r="BI191" s="90"/>
      <c r="BJ191" s="90"/>
      <c r="BK191" s="90"/>
      <c r="BL191" s="90"/>
      <c r="BM191" s="90"/>
      <c r="BN191" s="90"/>
      <c r="BO191" s="90"/>
      <c r="BP191" s="90"/>
      <c r="BQ191" s="90"/>
      <c r="BR191" s="90"/>
      <c r="BS191" s="90"/>
      <c r="BT191" s="90"/>
      <c r="BU191" s="90"/>
      <c r="BV191" s="90"/>
      <c r="BW191" s="90"/>
      <c r="BX191" s="90"/>
      <c r="BY191" s="90"/>
      <c r="BZ191" s="90"/>
      <c r="CA191" s="90"/>
      <c r="CB191" s="90"/>
      <c r="CC191" s="90"/>
      <c r="CD191" s="90"/>
      <c r="CE191" s="90"/>
      <c r="CF191" s="90"/>
      <c r="CG191" s="90"/>
      <c r="CH191" s="90"/>
      <c r="CI191" s="90"/>
      <c r="CJ191" s="90"/>
      <c r="CK191" s="90"/>
      <c r="CL191" s="90"/>
      <c r="CM191" s="90"/>
      <c r="CN191" s="90"/>
      <c r="CO191" s="90"/>
      <c r="CP191" s="90"/>
      <c r="CQ191" s="90"/>
      <c r="CR191" s="90"/>
      <c r="CS191" s="90"/>
      <c r="CT191" s="90"/>
      <c r="CU191" s="90"/>
      <c r="CV191" s="90"/>
      <c r="CW191" s="90"/>
      <c r="CX191" s="90"/>
      <c r="CY191" s="90"/>
      <c r="CZ191" s="90"/>
      <c r="DA191" s="90"/>
      <c r="DB191" s="90"/>
      <c r="DC191" s="90"/>
      <c r="DD191" s="90"/>
      <c r="DE191" s="90"/>
      <c r="DF191" s="90"/>
      <c r="DG191" s="90"/>
      <c r="DH191" s="90"/>
      <c r="DI191" s="90"/>
      <c r="DJ191" s="90"/>
      <c r="DK191" s="90"/>
      <c r="DL191" s="90"/>
      <c r="DM191" s="90"/>
      <c r="DN191" s="90"/>
      <c r="DO191" s="90"/>
      <c r="DP191" s="90"/>
      <c r="DQ191" s="90"/>
      <c r="DR191" s="90"/>
      <c r="DS191" s="90"/>
      <c r="DT191" s="90"/>
      <c r="DU191" s="90"/>
      <c r="DV191" s="90"/>
      <c r="DW191" s="90"/>
      <c r="DX191" s="90"/>
      <c r="DY191" s="90"/>
      <c r="DZ191" s="90"/>
      <c r="EA191" s="90"/>
      <c r="EB191" s="90"/>
      <c r="EC191" s="90"/>
      <c r="ED191" s="90"/>
      <c r="EE191" s="90"/>
      <c r="EF191" s="90"/>
      <c r="EG191" s="90"/>
      <c r="EH191" s="90"/>
      <c r="EI191" s="90"/>
      <c r="EJ191" s="90"/>
      <c r="EK191" s="90"/>
      <c r="EL191" s="90"/>
      <c r="EM191" s="90"/>
      <c r="EN191" s="90"/>
      <c r="EO191" s="90"/>
      <c r="EP191" s="90"/>
      <c r="EQ191" s="90"/>
      <c r="ER191" s="90"/>
      <c r="ES191" s="90"/>
      <c r="ET191" s="90"/>
      <c r="EU191" s="90"/>
      <c r="EV191" s="90"/>
      <c r="EW191" s="90"/>
      <c r="EX191" s="90"/>
      <c r="EY191" s="90"/>
      <c r="EZ191" s="90"/>
      <c r="FA191" s="90"/>
      <c r="FB191" s="90"/>
      <c r="FC191" s="90"/>
      <c r="FD191" s="90"/>
      <c r="FE191" s="90"/>
      <c r="FF191" s="90"/>
      <c r="FG191" s="90"/>
      <c r="FH191" s="90"/>
      <c r="FI191" s="90"/>
      <c r="FJ191" s="90"/>
      <c r="FK191" s="90"/>
      <c r="FL191" s="90"/>
      <c r="FM191" s="90"/>
      <c r="FN191" s="90"/>
      <c r="FO191" s="90"/>
      <c r="FP191" s="90"/>
      <c r="FQ191" s="90"/>
      <c r="FR191" s="90"/>
      <c r="FS191" s="90"/>
      <c r="FT191" s="90"/>
      <c r="FU191" s="90"/>
      <c r="FV191" s="90"/>
      <c r="FW191" s="90"/>
      <c r="FX191" s="90"/>
      <c r="FY191" s="90"/>
      <c r="FZ191" s="90"/>
      <c r="GA191" s="90"/>
      <c r="GB191" s="90"/>
      <c r="GC191" s="90"/>
      <c r="GD191" s="90"/>
      <c r="GE191" s="90"/>
      <c r="GF191" s="90"/>
      <c r="GG191" s="90"/>
      <c r="GH191" s="90"/>
      <c r="GI191" s="90"/>
      <c r="GJ191" s="90"/>
      <c r="GK191" s="90"/>
      <c r="GL191" s="90"/>
      <c r="GM191" s="90"/>
      <c r="GN191" s="90"/>
      <c r="GO191" s="90"/>
      <c r="GP191" s="90"/>
      <c r="GQ191" s="90"/>
      <c r="GR191" s="90"/>
      <c r="GS191" s="90"/>
      <c r="GT191" s="90"/>
      <c r="GU191" s="90"/>
      <c r="GV191" s="90"/>
      <c r="GW191" s="90"/>
      <c r="GX191" s="90"/>
      <c r="GY191" s="90"/>
      <c r="GZ191" s="90"/>
      <c r="HA191" s="90"/>
      <c r="HB191" s="90"/>
      <c r="HC191" s="90"/>
      <c r="HD191" s="90"/>
      <c r="HE191" s="90"/>
      <c r="HF191" s="90"/>
      <c r="HG191" s="90"/>
      <c r="HH191" s="90"/>
      <c r="HI191" s="90"/>
      <c r="HJ191" s="90"/>
      <c r="HK191" s="90"/>
      <c r="HL191" s="90"/>
      <c r="HM191" s="90"/>
      <c r="HN191" s="90"/>
      <c r="HO191" s="90"/>
      <c r="HP191" s="90"/>
      <c r="HQ191" s="90"/>
      <c r="HR191" s="90"/>
      <c r="HS191" s="90"/>
      <c r="HT191" s="90"/>
      <c r="HU191" s="90"/>
      <c r="HV191" s="90"/>
      <c r="HW191" s="90"/>
      <c r="HX191" s="90"/>
      <c r="HY191" s="90"/>
      <c r="HZ191" s="90"/>
      <c r="IA191" s="90"/>
      <c r="IB191" s="90"/>
      <c r="IC191" s="90"/>
      <c r="ID191" s="90"/>
      <c r="IE191" s="90"/>
      <c r="IF191" s="90"/>
      <c r="IG191" s="90"/>
      <c r="IH191" s="90"/>
      <c r="II191" s="90"/>
      <c r="IJ191" s="90"/>
      <c r="IK191" s="90"/>
      <c r="IL191" s="90"/>
      <c r="IM191" s="90"/>
      <c r="IN191" s="90"/>
      <c r="IO191" s="90"/>
      <c r="IP191" s="90"/>
      <c r="IQ191" s="90"/>
      <c r="IR191" s="90"/>
      <c r="IS191" s="90"/>
      <c r="IT191" s="90"/>
      <c r="IU191" s="90"/>
      <c r="IV191" s="90"/>
      <c r="IW191" s="90"/>
      <c r="IX191" s="90"/>
      <c r="IY191" s="90"/>
      <c r="IZ191" s="90"/>
      <c r="JA191" s="90"/>
      <c r="JB191" s="90"/>
      <c r="JC191" s="90"/>
      <c r="JD191" s="90"/>
      <c r="JE191" s="90"/>
      <c r="JF191" s="90"/>
      <c r="JG191" s="90"/>
      <c r="JH191" s="90"/>
      <c r="JI191" s="90"/>
      <c r="JJ191" s="90"/>
      <c r="JK191" s="90"/>
      <c r="JL191" s="90"/>
      <c r="JM191" s="90"/>
      <c r="JN191" s="90"/>
      <c r="JO191" s="90"/>
      <c r="JP191" s="90"/>
      <c r="JQ191" s="90"/>
      <c r="JR191" s="90"/>
      <c r="JS191" s="90"/>
      <c r="JT191" s="90"/>
      <c r="JU191" s="90"/>
      <c r="JV191" s="90"/>
      <c r="JW191" s="90"/>
      <c r="JX191" s="90"/>
      <c r="JY191" s="90"/>
      <c r="JZ191" s="90"/>
      <c r="KA191" s="90"/>
      <c r="KB191" s="90"/>
      <c r="KC191" s="90"/>
      <c r="KD191" s="90"/>
      <c r="KE191" s="90"/>
      <c r="KF191" s="90"/>
      <c r="KG191" s="90"/>
      <c r="KH191" s="90"/>
      <c r="KI191" s="90"/>
      <c r="KJ191" s="90"/>
      <c r="KK191" s="90"/>
      <c r="KL191" s="90"/>
      <c r="KM191" s="90"/>
      <c r="KN191" s="90"/>
      <c r="KO191" s="90"/>
      <c r="KP191" s="90"/>
      <c r="KQ191" s="90"/>
      <c r="KR191" s="90"/>
      <c r="KS191" s="90"/>
      <c r="KT191" s="90"/>
      <c r="KU191" s="90"/>
      <c r="KV191" s="90"/>
      <c r="KW191" s="90"/>
      <c r="KX191" s="90"/>
      <c r="KY191" s="90"/>
      <c r="KZ191" s="90"/>
      <c r="LA191" s="90"/>
      <c r="LB191" s="90"/>
      <c r="LC191" s="90"/>
      <c r="LD191" s="90"/>
      <c r="LE191" s="90"/>
      <c r="LF191" s="90"/>
      <c r="LG191" s="90"/>
      <c r="LH191" s="90"/>
      <c r="LI191" s="90"/>
      <c r="LJ191" s="90"/>
      <c r="LK191" s="90"/>
      <c r="LL191" s="90"/>
      <c r="LM191" s="90"/>
      <c r="LN191" s="90"/>
      <c r="LO191" s="90"/>
      <c r="LP191" s="90"/>
      <c r="LQ191" s="90"/>
      <c r="LR191" s="90"/>
      <c r="LS191" s="90"/>
      <c r="LT191" s="90"/>
      <c r="LU191" s="90"/>
      <c r="LV191" s="90"/>
      <c r="LW191" s="90"/>
      <c r="LX191" s="90"/>
      <c r="LY191" s="90"/>
      <c r="LZ191" s="90"/>
      <c r="MA191" s="90"/>
      <c r="MB191" s="90"/>
      <c r="MC191" s="90"/>
      <c r="MD191" s="90"/>
      <c r="ME191" s="90"/>
      <c r="MF191" s="90"/>
      <c r="MG191" s="90"/>
      <c r="MH191" s="90"/>
      <c r="MI191" s="90"/>
      <c r="MJ191" s="90"/>
      <c r="MK191" s="90"/>
      <c r="ML191" s="90"/>
      <c r="MM191" s="90"/>
      <c r="MN191" s="90"/>
      <c r="MO191" s="90"/>
      <c r="MP191" s="90"/>
      <c r="MQ191" s="90"/>
      <c r="MR191" s="90"/>
      <c r="MS191" s="90"/>
      <c r="MT191" s="90"/>
      <c r="MU191" s="90"/>
      <c r="MV191" s="90"/>
      <c r="MW191" s="90"/>
      <c r="MX191" s="90"/>
      <c r="MY191" s="90"/>
      <c r="MZ191" s="90"/>
      <c r="NA191" s="90"/>
      <c r="NB191" s="90"/>
      <c r="NC191" s="90"/>
      <c r="ND191" s="90"/>
      <c r="NE191" s="90"/>
      <c r="NF191" s="90"/>
      <c r="NG191" s="90"/>
      <c r="NH191" s="90"/>
      <c r="NI191" s="90"/>
      <c r="NJ191" s="90"/>
      <c r="NK191" s="90"/>
      <c r="NL191" s="90"/>
      <c r="NM191" s="90"/>
      <c r="NN191" s="90"/>
      <c r="NO191" s="90"/>
      <c r="NP191" s="90"/>
      <c r="NQ191" s="90"/>
      <c r="NR191" s="90"/>
      <c r="NS191" s="90"/>
      <c r="NT191" s="90"/>
      <c r="NU191" s="90"/>
      <c r="NV191" s="90"/>
      <c r="NW191" s="90"/>
      <c r="NX191" s="90"/>
      <c r="NY191" s="90"/>
      <c r="NZ191" s="90"/>
      <c r="OA191" s="90"/>
      <c r="OB191" s="90"/>
      <c r="OC191" s="90"/>
      <c r="OD191" s="90"/>
      <c r="OE191" s="90"/>
      <c r="OF191" s="90"/>
      <c r="OG191" s="90"/>
      <c r="OH191" s="90"/>
      <c r="OI191" s="90"/>
      <c r="OJ191" s="90"/>
      <c r="OK191" s="90"/>
      <c r="OL191" s="90"/>
      <c r="OM191" s="90"/>
      <c r="ON191" s="90"/>
      <c r="OO191" s="90"/>
      <c r="OP191" s="90"/>
      <c r="OQ191" s="90"/>
      <c r="OR191" s="90"/>
      <c r="OS191" s="90"/>
      <c r="OT191" s="90"/>
      <c r="OU191" s="90"/>
      <c r="OV191" s="90"/>
      <c r="OW191" s="90"/>
      <c r="OX191" s="90"/>
      <c r="OY191" s="90"/>
      <c r="OZ191" s="90"/>
      <c r="PA191" s="90"/>
      <c r="PB191" s="90"/>
      <c r="PC191" s="90"/>
      <c r="PD191" s="90"/>
      <c r="PE191" s="90"/>
      <c r="PF191" s="90"/>
      <c r="PG191" s="90"/>
      <c r="PH191" s="90"/>
      <c r="PI191" s="90"/>
      <c r="PJ191" s="90"/>
      <c r="PK191" s="90"/>
      <c r="PL191" s="90"/>
      <c r="PM191" s="90"/>
      <c r="PN191" s="90"/>
      <c r="PO191" s="90"/>
      <c r="PP191" s="90"/>
      <c r="PQ191" s="90"/>
      <c r="PR191" s="90"/>
      <c r="PS191" s="90"/>
      <c r="PT191" s="90"/>
      <c r="PU191" s="90"/>
      <c r="PV191" s="90"/>
      <c r="PW191" s="90"/>
      <c r="PX191" s="90"/>
      <c r="PY191" s="90"/>
      <c r="PZ191" s="90"/>
      <c r="QA191" s="90"/>
      <c r="QB191" s="90"/>
      <c r="QC191" s="90"/>
      <c r="QD191" s="90"/>
      <c r="QE191" s="90"/>
      <c r="QF191" s="90"/>
      <c r="QG191" s="90"/>
      <c r="QH191" s="90"/>
      <c r="QI191" s="90"/>
      <c r="QJ191" s="90"/>
      <c r="QK191" s="90"/>
      <c r="QL191" s="90"/>
      <c r="QM191" s="90"/>
      <c r="QN191" s="90"/>
      <c r="QO191" s="90"/>
      <c r="QP191" s="90"/>
      <c r="QQ191" s="90"/>
      <c r="QR191" s="90"/>
      <c r="QS191" s="90"/>
      <c r="QT191" s="90"/>
      <c r="QU191" s="90"/>
      <c r="QV191" s="90"/>
      <c r="QW191" s="90"/>
      <c r="QX191" s="90"/>
      <c r="QY191" s="90"/>
      <c r="QZ191" s="90"/>
      <c r="RA191" s="90"/>
      <c r="RB191" s="90"/>
      <c r="RC191" s="90"/>
      <c r="RD191" s="90"/>
      <c r="RE191" s="90"/>
      <c r="RF191" s="90"/>
      <c r="RG191" s="90"/>
      <c r="RH191" s="90"/>
      <c r="RI191" s="90"/>
      <c r="RJ191" s="90"/>
      <c r="RK191" s="90"/>
      <c r="RL191" s="90"/>
      <c r="RM191" s="90"/>
      <c r="RN191" s="90"/>
      <c r="RO191" s="90"/>
      <c r="RP191" s="90"/>
      <c r="RQ191" s="90"/>
      <c r="RR191" s="90"/>
      <c r="RS191" s="90"/>
      <c r="RT191" s="90"/>
      <c r="RU191" s="90"/>
      <c r="RV191" s="90"/>
      <c r="RW191" s="90"/>
      <c r="RX191" s="90"/>
      <c r="RY191" s="90"/>
      <c r="RZ191" s="90"/>
      <c r="SA191" s="90"/>
      <c r="SB191" s="90"/>
      <c r="SC191" s="90"/>
      <c r="SD191" s="90"/>
      <c r="SE191" s="90"/>
      <c r="SF191" s="90"/>
      <c r="SG191" s="90"/>
      <c r="SH191" s="90"/>
      <c r="SI191" s="90"/>
      <c r="SJ191" s="90"/>
      <c r="SK191" s="90"/>
      <c r="SL191" s="90"/>
      <c r="SM191" s="90"/>
      <c r="SN191" s="90"/>
      <c r="SO191" s="90"/>
      <c r="SP191" s="90"/>
      <c r="SQ191" s="90"/>
      <c r="SR191" s="90"/>
      <c r="SS191" s="90"/>
      <c r="ST191" s="90"/>
      <c r="SU191" s="90"/>
      <c r="SV191" s="90"/>
      <c r="SW191" s="90"/>
      <c r="SX191" s="90"/>
      <c r="SY191" s="90"/>
      <c r="SZ191" s="90"/>
      <c r="TA191" s="90"/>
      <c r="TB191" s="90"/>
      <c r="TC191" s="90"/>
      <c r="TD191" s="90"/>
      <c r="TE191" s="90"/>
      <c r="TF191" s="90"/>
      <c r="TG191" s="90"/>
      <c r="TH191" s="90"/>
      <c r="TI191" s="90"/>
      <c r="TJ191" s="90"/>
      <c r="TK191" s="90"/>
      <c r="TL191" s="90"/>
      <c r="TM191" s="90"/>
      <c r="TN191" s="90"/>
      <c r="TO191" s="90"/>
      <c r="TP191" s="90"/>
      <c r="TQ191" s="90"/>
      <c r="TR191" s="90"/>
      <c r="TS191" s="90"/>
      <c r="TT191" s="90"/>
      <c r="TU191" s="90"/>
      <c r="TV191" s="90"/>
      <c r="TW191" s="90"/>
      <c r="TX191" s="90"/>
      <c r="TY191" s="90"/>
      <c r="TZ191" s="90"/>
      <c r="UA191" s="90"/>
      <c r="UB191" s="90"/>
      <c r="UC191" s="90"/>
      <c r="UD191" s="90"/>
      <c r="UE191" s="90"/>
      <c r="UF191" s="90"/>
      <c r="UG191" s="90"/>
      <c r="UH191" s="90"/>
      <c r="UI191" s="90"/>
      <c r="UJ191" s="90"/>
      <c r="UK191" s="90"/>
      <c r="UL191" s="90"/>
      <c r="UM191" s="90"/>
      <c r="UN191" s="90"/>
      <c r="UO191" s="90"/>
      <c r="UP191" s="90"/>
      <c r="UQ191" s="90"/>
      <c r="UR191" s="90"/>
      <c r="US191" s="90"/>
      <c r="UT191" s="90"/>
      <c r="UU191" s="90"/>
      <c r="UV191" s="90"/>
      <c r="UW191" s="90"/>
      <c r="UX191" s="90"/>
      <c r="UY191" s="90"/>
      <c r="UZ191" s="90"/>
      <c r="VA191" s="90"/>
      <c r="VB191" s="90"/>
      <c r="VC191" s="90"/>
      <c r="VD191" s="90"/>
      <c r="VE191" s="90"/>
      <c r="VF191" s="90"/>
      <c r="VG191" s="90"/>
      <c r="VH191" s="90"/>
      <c r="VI191" s="90"/>
      <c r="VJ191" s="90"/>
      <c r="VK191" s="90"/>
      <c r="VL191" s="90"/>
      <c r="VM191" s="90"/>
      <c r="VN191" s="90"/>
      <c r="VO191" s="90"/>
      <c r="VP191" s="90"/>
      <c r="VQ191" s="90"/>
      <c r="VR191" s="90"/>
      <c r="VS191" s="90"/>
      <c r="VT191" s="90"/>
      <c r="VU191" s="90"/>
      <c r="VV191" s="90"/>
      <c r="VW191" s="90"/>
      <c r="VX191" s="90"/>
      <c r="VY191" s="90"/>
      <c r="VZ191" s="90"/>
      <c r="WA191" s="90"/>
      <c r="WB191" s="90"/>
      <c r="WC191" s="90"/>
      <c r="WD191" s="90"/>
      <c r="WE191" s="90"/>
      <c r="WF191" s="90"/>
      <c r="WG191" s="90"/>
      <c r="WH191" s="90"/>
      <c r="WI191" s="90"/>
      <c r="WJ191" s="90"/>
      <c r="WK191" s="90"/>
      <c r="WL191" s="90"/>
      <c r="WM191" s="90"/>
      <c r="WN191" s="90"/>
      <c r="WO191" s="90"/>
      <c r="WP191" s="90"/>
      <c r="WQ191" s="90"/>
      <c r="WR191" s="90"/>
      <c r="WS191" s="90"/>
      <c r="WT191" s="90"/>
      <c r="WU191" s="90"/>
      <c r="WV191" s="90"/>
      <c r="WW191" s="90"/>
      <c r="WX191" s="90"/>
      <c r="WY191" s="90"/>
      <c r="WZ191" s="90"/>
      <c r="XA191" s="90"/>
      <c r="XB191" s="90"/>
      <c r="XC191" s="90"/>
      <c r="XD191" s="90"/>
      <c r="XE191" s="90"/>
      <c r="XF191" s="90"/>
      <c r="XG191" s="90"/>
      <c r="XH191" s="90"/>
      <c r="XI191" s="90"/>
      <c r="XJ191" s="90"/>
      <c r="XK191" s="90"/>
      <c r="XL191" s="90"/>
      <c r="XM191" s="90"/>
      <c r="XN191" s="90"/>
      <c r="XO191" s="90"/>
      <c r="XP191" s="90"/>
      <c r="XQ191" s="90"/>
      <c r="XR191" s="90"/>
      <c r="XS191" s="90"/>
      <c r="XT191" s="90"/>
      <c r="XU191" s="90"/>
      <c r="XV191" s="90"/>
      <c r="XW191" s="90"/>
      <c r="XX191" s="90"/>
      <c r="XY191" s="90"/>
      <c r="XZ191" s="90"/>
      <c r="YA191" s="90"/>
      <c r="YB191" s="90"/>
      <c r="YC191" s="90"/>
      <c r="YD191" s="90"/>
      <c r="YE191" s="90"/>
      <c r="YF191" s="90"/>
      <c r="YG191" s="90"/>
      <c r="YH191" s="90"/>
      <c r="YI191" s="90"/>
      <c r="YJ191" s="90"/>
      <c r="YK191" s="90"/>
      <c r="YL191" s="90"/>
      <c r="YM191" s="90"/>
      <c r="YN191" s="90"/>
      <c r="YO191" s="90"/>
      <c r="YP191" s="90"/>
      <c r="YQ191" s="90"/>
      <c r="YR191" s="90"/>
      <c r="YS191" s="90"/>
      <c r="YT191" s="90"/>
      <c r="YU191" s="90"/>
      <c r="YV191" s="90"/>
      <c r="YW191" s="90"/>
      <c r="YX191" s="90"/>
      <c r="YY191" s="90"/>
      <c r="YZ191" s="90"/>
      <c r="ZA191" s="90"/>
      <c r="ZB191" s="90"/>
      <c r="ZC191" s="90"/>
      <c r="ZD191" s="90"/>
      <c r="ZE191" s="90"/>
      <c r="ZF191" s="90"/>
      <c r="ZG191" s="90"/>
      <c r="ZH191" s="90"/>
      <c r="ZI191" s="90"/>
      <c r="ZJ191" s="90"/>
      <c r="ZK191" s="90"/>
      <c r="ZL191" s="90"/>
      <c r="ZM191" s="90"/>
      <c r="ZN191" s="90"/>
      <c r="ZO191" s="90"/>
      <c r="ZP191" s="90"/>
      <c r="ZQ191" s="90"/>
      <c r="ZR191" s="90"/>
      <c r="ZS191" s="90"/>
      <c r="ZT191" s="90"/>
      <c r="ZU191" s="90"/>
      <c r="ZV191" s="90"/>
      <c r="ZW191" s="90"/>
      <c r="ZX191" s="90"/>
      <c r="ZY191" s="90"/>
      <c r="ZZ191" s="90"/>
      <c r="AAA191" s="90"/>
      <c r="AAB191" s="90"/>
      <c r="AAC191" s="90"/>
      <c r="AAD191" s="90"/>
      <c r="AAE191" s="90"/>
      <c r="AAF191" s="90"/>
      <c r="AAG191" s="90"/>
      <c r="AAH191" s="90"/>
      <c r="AAI191" s="90"/>
      <c r="AAJ191" s="90"/>
      <c r="AAK191" s="90"/>
      <c r="AAL191" s="90"/>
      <c r="AAM191" s="90"/>
      <c r="AAN191" s="90"/>
      <c r="AAO191" s="90"/>
      <c r="AAP191" s="90"/>
      <c r="AAQ191" s="90"/>
      <c r="AAR191" s="90"/>
      <c r="AAS191" s="90"/>
      <c r="AAT191" s="90"/>
      <c r="AAU191" s="90"/>
      <c r="AAV191" s="90"/>
      <c r="AAW191" s="90"/>
      <c r="AAX191" s="90"/>
      <c r="AAY191" s="90"/>
      <c r="AAZ191" s="90"/>
      <c r="ABA191" s="90"/>
      <c r="ABB191" s="90"/>
      <c r="ABC191" s="90"/>
      <c r="ABD191" s="90"/>
      <c r="ABE191" s="90"/>
      <c r="ABF191" s="90"/>
      <c r="ABG191" s="90"/>
      <c r="ABH191" s="90"/>
      <c r="ABI191" s="90"/>
      <c r="ABJ191" s="90"/>
      <c r="ABK191" s="90"/>
      <c r="ABL191" s="90"/>
      <c r="ABM191" s="90"/>
      <c r="ABN191" s="90"/>
      <c r="ABO191" s="90"/>
      <c r="ABP191" s="90"/>
      <c r="ABQ191" s="90"/>
      <c r="ABR191" s="90"/>
      <c r="ABS191" s="90"/>
      <c r="ABT191" s="90"/>
      <c r="ABU191" s="90"/>
      <c r="ABV191" s="90"/>
      <c r="ABW191" s="90"/>
      <c r="ABX191" s="90"/>
      <c r="ABY191" s="90"/>
      <c r="ABZ191" s="90"/>
      <c r="ACA191" s="90"/>
      <c r="ACB191" s="90"/>
      <c r="ACC191" s="90"/>
      <c r="ACD191" s="90"/>
      <c r="ACE191" s="90"/>
      <c r="ACF191" s="90"/>
      <c r="ACG191" s="90"/>
      <c r="ACH191" s="90"/>
      <c r="ACI191" s="90"/>
      <c r="ACJ191" s="90"/>
      <c r="ACK191" s="90"/>
      <c r="ACL191" s="90"/>
      <c r="ACM191" s="90"/>
      <c r="ACN191" s="90"/>
      <c r="ACO191" s="90"/>
      <c r="ACP191" s="90"/>
      <c r="ACQ191" s="90"/>
      <c r="ACR191" s="90"/>
      <c r="ACS191" s="90"/>
      <c r="ACT191" s="90"/>
      <c r="ACU191" s="90"/>
      <c r="ACV191" s="90"/>
      <c r="ACW191" s="90"/>
      <c r="ACX191" s="90"/>
      <c r="ACY191" s="90"/>
      <c r="ACZ191" s="90"/>
      <c r="ADA191" s="90"/>
      <c r="ADB191" s="90"/>
      <c r="ADC191" s="90"/>
      <c r="ADD191" s="90"/>
      <c r="ADE191" s="90"/>
      <c r="ADF191" s="90"/>
      <c r="ADG191" s="90"/>
      <c r="ADH191" s="90"/>
      <c r="ADI191" s="90"/>
      <c r="ADJ191" s="90"/>
      <c r="ADK191" s="90"/>
      <c r="ADL191" s="90"/>
      <c r="ADM191" s="90"/>
      <c r="ADN191" s="90"/>
      <c r="ADO191" s="90"/>
      <c r="ADP191" s="90"/>
      <c r="ADQ191" s="90"/>
      <c r="ADR191" s="90"/>
      <c r="ADS191" s="90"/>
      <c r="ADT191" s="90"/>
      <c r="ADU191" s="90"/>
      <c r="ADV191" s="90"/>
      <c r="ADW191" s="90"/>
      <c r="ADX191" s="90"/>
      <c r="ADY191" s="90"/>
      <c r="ADZ191" s="90"/>
      <c r="AEA191" s="90"/>
      <c r="AEB191" s="90"/>
      <c r="AEC191" s="90"/>
      <c r="AED191" s="90"/>
      <c r="AEE191" s="90"/>
      <c r="AEF191" s="90"/>
      <c r="AEG191" s="90"/>
      <c r="AEH191" s="90"/>
      <c r="AEI191" s="90"/>
      <c r="AEJ191" s="90"/>
      <c r="AEK191" s="90"/>
      <c r="AEL191" s="90"/>
      <c r="AEM191" s="90"/>
      <c r="AEN191" s="90"/>
      <c r="AEO191" s="90"/>
      <c r="AEP191" s="90"/>
      <c r="AEQ191" s="90"/>
      <c r="AER191" s="90"/>
      <c r="AES191" s="90"/>
      <c r="AET191" s="90"/>
      <c r="AEU191" s="90"/>
      <c r="AEV191" s="90"/>
      <c r="AEW191" s="90"/>
      <c r="AEX191" s="90"/>
      <c r="AEY191" s="90"/>
      <c r="AEZ191" s="90"/>
      <c r="AFA191" s="90"/>
      <c r="AFB191" s="90"/>
      <c r="AFC191" s="90"/>
      <c r="AFD191" s="90"/>
      <c r="AFE191" s="90"/>
      <c r="AFF191" s="90"/>
      <c r="AFG191" s="90"/>
      <c r="AFH191" s="90"/>
      <c r="AFI191" s="90"/>
      <c r="AFJ191" s="90"/>
      <c r="AFK191" s="90"/>
      <c r="AFL191" s="90"/>
      <c r="AFM191" s="90"/>
      <c r="AFN191" s="90"/>
      <c r="AFO191" s="90"/>
      <c r="AFP191" s="90"/>
      <c r="AFQ191" s="90"/>
      <c r="AFR191" s="90"/>
      <c r="AFS191" s="90"/>
      <c r="AFT191" s="90"/>
      <c r="AFU191" s="90"/>
      <c r="AFV191" s="90"/>
      <c r="AFW191" s="90"/>
      <c r="AFX191" s="90"/>
      <c r="AFY191" s="90"/>
      <c r="AFZ191" s="90"/>
      <c r="AGA191" s="90"/>
      <c r="AGB191" s="90"/>
      <c r="AGC191" s="90"/>
      <c r="AGD191" s="90"/>
      <c r="AGE191" s="90"/>
      <c r="AGF191" s="90"/>
      <c r="AGG191" s="90"/>
      <c r="AGH191" s="90"/>
      <c r="AGI191" s="90"/>
      <c r="AGJ191" s="90"/>
      <c r="AGK191" s="90"/>
      <c r="AGL191" s="90"/>
      <c r="AGM191" s="90"/>
      <c r="AGN191" s="90"/>
      <c r="AGO191" s="90"/>
      <c r="AGP191" s="90"/>
      <c r="AGQ191" s="90"/>
      <c r="AGR191" s="90"/>
      <c r="AGS191" s="90"/>
      <c r="AGT191" s="90"/>
      <c r="AGU191" s="90"/>
      <c r="AGV191" s="90"/>
      <c r="AGW191" s="90"/>
      <c r="AGX191" s="90"/>
      <c r="AGY191" s="90"/>
      <c r="AGZ191" s="90"/>
      <c r="AHA191" s="90"/>
      <c r="AHB191" s="90"/>
      <c r="AHC191" s="90"/>
      <c r="AHD191" s="90"/>
      <c r="AHE191" s="90"/>
      <c r="AHF191" s="90"/>
      <c r="AHG191" s="90"/>
      <c r="AHH191" s="90"/>
      <c r="AHI191" s="90"/>
      <c r="AHJ191" s="90"/>
      <c r="AHK191" s="90"/>
      <c r="AHL191" s="90"/>
      <c r="AHM191" s="90"/>
      <c r="AHN191" s="90"/>
      <c r="AHO191" s="90"/>
      <c r="AHP191" s="90"/>
      <c r="AHQ191" s="90"/>
      <c r="AHR191" s="90"/>
      <c r="AHS191" s="90"/>
      <c r="AHT191" s="90"/>
      <c r="AHU191" s="90"/>
      <c r="AHV191" s="90"/>
      <c r="AHW191" s="90"/>
      <c r="AHX191" s="90"/>
      <c r="AHY191" s="90"/>
      <c r="AHZ191" s="90"/>
      <c r="AIA191" s="90"/>
      <c r="AIB191" s="90"/>
      <c r="AIC191" s="90"/>
      <c r="AID191" s="90"/>
      <c r="AIE191" s="90"/>
      <c r="AIF191" s="90"/>
      <c r="AIG191" s="90"/>
      <c r="AIH191" s="90"/>
      <c r="AII191" s="90"/>
      <c r="AIJ191" s="90"/>
      <c r="AIK191" s="90"/>
      <c r="AIL191" s="90"/>
      <c r="AIM191" s="90"/>
      <c r="AIN191" s="90"/>
      <c r="AIO191" s="90"/>
      <c r="AIP191" s="90"/>
      <c r="AIQ191" s="90"/>
      <c r="AIR191" s="90"/>
      <c r="AIS191" s="90"/>
      <c r="AIT191" s="90"/>
      <c r="AIU191" s="90"/>
      <c r="AIV191" s="90"/>
      <c r="AIW191" s="90"/>
      <c r="AIX191" s="90"/>
      <c r="AIY191" s="90"/>
      <c r="AIZ191" s="90"/>
      <c r="AJA191" s="90"/>
      <c r="AJB191" s="90"/>
      <c r="AJC191" s="90"/>
      <c r="AJD191" s="90"/>
      <c r="AJE191" s="90"/>
      <c r="AJF191" s="90"/>
      <c r="AJG191" s="90"/>
      <c r="AJH191" s="90"/>
      <c r="AJI191" s="90"/>
      <c r="AJJ191" s="90"/>
      <c r="AJK191" s="90"/>
      <c r="AJL191" s="90"/>
      <c r="AJM191" s="90"/>
      <c r="AJN191" s="90"/>
      <c r="AJO191" s="90"/>
      <c r="AJP191" s="90"/>
      <c r="AJQ191" s="90"/>
      <c r="AJR191" s="90"/>
      <c r="AJS191" s="90"/>
      <c r="AJT191" s="90"/>
      <c r="AJU191" s="90"/>
      <c r="AJV191" s="90"/>
      <c r="AJW191" s="90"/>
      <c r="AJX191" s="90"/>
      <c r="AJY191" s="90"/>
      <c r="AJZ191" s="90"/>
      <c r="AKA191" s="90"/>
      <c r="AKB191" s="90"/>
      <c r="AKC191" s="90"/>
      <c r="AKD191" s="90"/>
      <c r="AKE191" s="90"/>
      <c r="AKF191" s="90"/>
      <c r="AKG191" s="90"/>
      <c r="AKH191" s="90"/>
      <c r="AKI191" s="90"/>
      <c r="AKJ191" s="90"/>
      <c r="AKK191" s="90"/>
      <c r="AKL191" s="90"/>
      <c r="AKM191" s="90"/>
      <c r="AKN191" s="90"/>
      <c r="AKO191" s="90"/>
      <c r="AKP191" s="90"/>
      <c r="AKQ191" s="90"/>
      <c r="AKR191" s="90"/>
      <c r="AKS191" s="90"/>
      <c r="AKT191" s="90"/>
      <c r="AKU191" s="90"/>
      <c r="AKV191" s="90"/>
      <c r="AKW191" s="90"/>
      <c r="AKX191" s="90"/>
      <c r="AKY191" s="90"/>
      <c r="AKZ191" s="90"/>
      <c r="ALA191" s="90"/>
      <c r="ALB191" s="90"/>
      <c r="ALC191" s="90"/>
      <c r="ALD191" s="90"/>
      <c r="ALE191" s="90"/>
      <c r="ALF191" s="90"/>
      <c r="ALG191" s="90"/>
      <c r="ALH191" s="90"/>
      <c r="ALI191" s="90"/>
      <c r="ALJ191" s="90"/>
      <c r="ALK191" s="90"/>
      <c r="ALL191" s="90"/>
      <c r="ALM191" s="90"/>
      <c r="ALN191" s="90"/>
      <c r="ALO191" s="90"/>
      <c r="ALP191" s="90"/>
      <c r="ALQ191" s="90"/>
      <c r="ALR191" s="90"/>
      <c r="ALS191" s="90"/>
      <c r="ALT191" s="90"/>
      <c r="ALU191" s="90"/>
      <c r="ALV191" s="90"/>
      <c r="ALW191" s="90"/>
      <c r="ALX191" s="90"/>
      <c r="ALY191" s="90"/>
      <c r="ALZ191" s="90"/>
      <c r="AMA191" s="90"/>
      <c r="AMB191" s="90"/>
      <c r="AMC191" s="90"/>
      <c r="AMD191" s="90"/>
      <c r="AME191" s="90"/>
      <c r="AMF191" s="90"/>
      <c r="AMG191" s="90"/>
      <c r="AMH191" s="90"/>
      <c r="AMI191" s="90"/>
      <c r="AMJ191" s="90"/>
      <c r="AMK191" s="90"/>
    </row>
    <row r="192" spans="1:1025" ht="15">
      <c r="A192"/>
      <c r="B192" s="165">
        <v>21800347</v>
      </c>
      <c r="C192" s="142" t="s">
        <v>267</v>
      </c>
      <c r="D192" t="s">
        <v>268</v>
      </c>
      <c r="F192" s="64"/>
      <c r="G192" s="64" t="s">
        <v>321</v>
      </c>
      <c r="H192" s="59" t="s">
        <v>51</v>
      </c>
      <c r="I192" s="60" t="s">
        <v>70</v>
      </c>
      <c r="J192" s="53"/>
      <c r="K192" s="65"/>
      <c r="L192" s="59" t="s">
        <v>34</v>
      </c>
      <c r="M192" s="38">
        <v>13</v>
      </c>
      <c r="N192" s="38">
        <v>2</v>
      </c>
      <c r="O192" s="38"/>
      <c r="P192" s="38"/>
      <c r="Q192" s="38"/>
    </row>
    <row r="193" spans="1:1025" ht="15" customHeight="1">
      <c r="A193"/>
      <c r="B193" s="165">
        <v>21904298</v>
      </c>
      <c r="C193" s="142" t="s">
        <v>145</v>
      </c>
      <c r="D193" t="s">
        <v>146</v>
      </c>
      <c r="F193" s="64"/>
      <c r="G193" s="64" t="s">
        <v>106</v>
      </c>
      <c r="H193" s="59" t="s">
        <v>43</v>
      </c>
      <c r="I193" s="60" t="s">
        <v>77</v>
      </c>
      <c r="J193" s="38"/>
      <c r="K193" s="65"/>
      <c r="L193" s="59" t="s">
        <v>56</v>
      </c>
      <c r="M193" s="38">
        <v>20</v>
      </c>
      <c r="N193" s="38"/>
      <c r="O193" s="38">
        <v>1</v>
      </c>
      <c r="P193" s="38"/>
      <c r="Q193" s="38"/>
    </row>
    <row r="194" spans="1:1025" ht="15" customHeight="1">
      <c r="A194"/>
      <c r="B194" s="165">
        <v>21900304</v>
      </c>
      <c r="C194" s="142" t="s">
        <v>671</v>
      </c>
      <c r="D194" t="s">
        <v>672</v>
      </c>
      <c r="E194"/>
      <c r="F194"/>
      <c r="G194" s="99" t="s">
        <v>689</v>
      </c>
      <c r="H194" s="100"/>
      <c r="I194" s="104" t="s">
        <v>70</v>
      </c>
      <c r="J194" s="99"/>
      <c r="K194" s="99"/>
      <c r="L194" s="104" t="s">
        <v>32</v>
      </c>
      <c r="M194" s="99"/>
      <c r="N194" s="104">
        <v>4</v>
      </c>
      <c r="O194" s="99"/>
      <c r="P194" s="99"/>
      <c r="Q194" s="99"/>
    </row>
    <row r="195" spans="1:1025" ht="15">
      <c r="A195" s="61"/>
      <c r="B195" s="163">
        <v>21904845</v>
      </c>
      <c r="C195" s="142" t="s">
        <v>422</v>
      </c>
      <c r="D195" s="63" t="s">
        <v>421</v>
      </c>
      <c r="E195" s="1" t="s">
        <v>636</v>
      </c>
      <c r="F195" s="64"/>
      <c r="G195" s="64" t="s">
        <v>639</v>
      </c>
      <c r="H195" s="59" t="s">
        <v>45</v>
      </c>
      <c r="I195" s="60" t="s">
        <v>77</v>
      </c>
      <c r="J195" s="38"/>
      <c r="K195" s="65"/>
      <c r="L195" s="59" t="s">
        <v>29</v>
      </c>
      <c r="M195" s="38">
        <v>7</v>
      </c>
      <c r="N195" s="38"/>
      <c r="O195" s="38">
        <v>2</v>
      </c>
      <c r="P195" s="38"/>
      <c r="Q195" s="38"/>
    </row>
    <row r="196" spans="1:1025" ht="15" customHeight="1">
      <c r="A196" s="61"/>
      <c r="B196" s="164"/>
      <c r="C196" s="142" t="s">
        <v>389</v>
      </c>
      <c r="D196" s="66" t="s">
        <v>388</v>
      </c>
      <c r="E196" s="1" t="s">
        <v>637</v>
      </c>
      <c r="F196" s="64"/>
      <c r="G196" s="64" t="s">
        <v>639</v>
      </c>
      <c r="H196" s="59" t="s">
        <v>61</v>
      </c>
      <c r="I196" s="60" t="s">
        <v>77</v>
      </c>
      <c r="J196" s="38"/>
      <c r="K196" s="65"/>
      <c r="L196" s="59" t="s">
        <v>56</v>
      </c>
      <c r="M196" s="38">
        <v>19</v>
      </c>
      <c r="N196" s="38"/>
      <c r="O196" s="38">
        <v>1</v>
      </c>
      <c r="P196" s="38"/>
      <c r="Q196" s="38"/>
    </row>
    <row r="197" spans="1:1025" ht="15" customHeight="1">
      <c r="A197"/>
      <c r="B197" s="165">
        <v>21902979</v>
      </c>
      <c r="C197" s="142" t="s">
        <v>215</v>
      </c>
      <c r="D197" t="s">
        <v>216</v>
      </c>
      <c r="E197" s="64"/>
      <c r="F197" s="64"/>
      <c r="G197" s="64" t="s">
        <v>237</v>
      </c>
      <c r="H197" s="59"/>
      <c r="I197" s="60"/>
      <c r="J197" s="38"/>
      <c r="K197" s="65"/>
      <c r="L197" s="59" t="s">
        <v>47</v>
      </c>
      <c r="M197" s="38"/>
      <c r="N197" s="38"/>
      <c r="O197" s="38"/>
      <c r="P197" s="38"/>
      <c r="Q197" s="38"/>
    </row>
    <row r="198" spans="1:1025" s="136" customFormat="1" ht="15" customHeight="1">
      <c r="A198" s="128"/>
      <c r="B198" s="172">
        <v>21910879</v>
      </c>
      <c r="C198" s="177" t="s">
        <v>834</v>
      </c>
      <c r="D198" s="159" t="s">
        <v>835</v>
      </c>
      <c r="E198" s="129" t="s">
        <v>836</v>
      </c>
      <c r="F198" s="131"/>
      <c r="G198" s="131" t="s">
        <v>639</v>
      </c>
      <c r="H198" s="132" t="s">
        <v>851</v>
      </c>
      <c r="I198" s="133" t="s">
        <v>84</v>
      </c>
      <c r="J198" s="134"/>
      <c r="K198" s="135" t="s">
        <v>62</v>
      </c>
      <c r="L198" s="132" t="s">
        <v>53</v>
      </c>
      <c r="M198" s="134">
        <v>10</v>
      </c>
      <c r="N198" s="134"/>
      <c r="O198" s="134"/>
      <c r="P198" s="134"/>
      <c r="Q198" s="134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129"/>
      <c r="AO198" s="129"/>
      <c r="AP198" s="129"/>
      <c r="AQ198" s="129"/>
      <c r="AR198" s="129"/>
      <c r="AS198" s="129"/>
      <c r="AT198" s="129"/>
      <c r="AU198" s="129"/>
      <c r="AV198" s="129"/>
      <c r="AW198" s="129"/>
      <c r="AX198" s="129"/>
      <c r="AY198" s="129"/>
      <c r="AZ198" s="129"/>
      <c r="BA198" s="129"/>
      <c r="BB198" s="129"/>
      <c r="BC198" s="129"/>
      <c r="BD198" s="129"/>
      <c r="BE198" s="129"/>
      <c r="BF198" s="129"/>
      <c r="BG198" s="129"/>
      <c r="BH198" s="129"/>
      <c r="BI198" s="129"/>
      <c r="BJ198" s="129"/>
      <c r="BK198" s="129"/>
      <c r="BL198" s="129"/>
      <c r="BM198" s="129"/>
      <c r="BN198" s="129"/>
      <c r="BO198" s="129"/>
      <c r="BP198" s="129"/>
      <c r="BQ198" s="129"/>
      <c r="BR198" s="129"/>
      <c r="BS198" s="129"/>
      <c r="BT198" s="129"/>
      <c r="BU198" s="129"/>
      <c r="BV198" s="129"/>
      <c r="BW198" s="129"/>
      <c r="BX198" s="129"/>
      <c r="BY198" s="129"/>
      <c r="BZ198" s="129"/>
      <c r="CA198" s="129"/>
      <c r="CB198" s="129"/>
      <c r="CC198" s="129"/>
      <c r="CD198" s="129"/>
      <c r="CE198" s="129"/>
      <c r="CF198" s="129"/>
      <c r="CG198" s="129"/>
      <c r="CH198" s="129"/>
      <c r="CI198" s="129"/>
      <c r="CJ198" s="129"/>
      <c r="CK198" s="129"/>
      <c r="CL198" s="129"/>
      <c r="CM198" s="129"/>
      <c r="CN198" s="129"/>
      <c r="CO198" s="129"/>
      <c r="CP198" s="129"/>
      <c r="CQ198" s="129"/>
      <c r="CR198" s="129"/>
      <c r="CS198" s="129"/>
      <c r="CT198" s="129"/>
      <c r="CU198" s="129"/>
      <c r="CV198" s="129"/>
      <c r="CW198" s="129"/>
      <c r="CX198" s="129"/>
      <c r="CY198" s="129"/>
      <c r="CZ198" s="129"/>
      <c r="DA198" s="129"/>
      <c r="DB198" s="129"/>
      <c r="DC198" s="129"/>
      <c r="DD198" s="129"/>
      <c r="DE198" s="129"/>
      <c r="DF198" s="129"/>
      <c r="DG198" s="129"/>
      <c r="DH198" s="129"/>
      <c r="DI198" s="129"/>
      <c r="DJ198" s="129"/>
      <c r="DK198" s="129"/>
      <c r="DL198" s="129"/>
      <c r="DM198" s="129"/>
      <c r="DN198" s="129"/>
      <c r="DO198" s="129"/>
      <c r="DP198" s="129"/>
      <c r="DQ198" s="129"/>
      <c r="DR198" s="129"/>
      <c r="DS198" s="129"/>
      <c r="DT198" s="129"/>
      <c r="DU198" s="129"/>
      <c r="DV198" s="129"/>
      <c r="DW198" s="129"/>
      <c r="DX198" s="129"/>
      <c r="DY198" s="129"/>
      <c r="DZ198" s="129"/>
      <c r="EA198" s="129"/>
      <c r="EB198" s="129"/>
      <c r="EC198" s="129"/>
      <c r="ED198" s="129"/>
      <c r="EE198" s="129"/>
      <c r="EF198" s="129"/>
      <c r="EG198" s="129"/>
      <c r="EH198" s="129"/>
      <c r="EI198" s="129"/>
      <c r="EJ198" s="129"/>
      <c r="EK198" s="129"/>
      <c r="EL198" s="129"/>
      <c r="EM198" s="129"/>
      <c r="EN198" s="129"/>
      <c r="EO198" s="129"/>
      <c r="EP198" s="129"/>
      <c r="EQ198" s="129"/>
      <c r="ER198" s="129"/>
      <c r="ES198" s="129"/>
      <c r="ET198" s="129"/>
      <c r="EU198" s="129"/>
      <c r="EV198" s="129"/>
      <c r="EW198" s="129"/>
      <c r="EX198" s="129"/>
      <c r="EY198" s="129"/>
      <c r="EZ198" s="129"/>
      <c r="FA198" s="129"/>
      <c r="FB198" s="129"/>
      <c r="FC198" s="129"/>
      <c r="FD198" s="129"/>
      <c r="FE198" s="129"/>
      <c r="FF198" s="129"/>
      <c r="FG198" s="129"/>
      <c r="FH198" s="129"/>
      <c r="FI198" s="129"/>
      <c r="FJ198" s="129"/>
      <c r="FK198" s="129"/>
      <c r="FL198" s="129"/>
      <c r="FM198" s="129"/>
      <c r="FN198" s="129"/>
      <c r="FO198" s="129"/>
      <c r="FP198" s="129"/>
      <c r="FQ198" s="129"/>
      <c r="FR198" s="129"/>
      <c r="FS198" s="129"/>
      <c r="FT198" s="129"/>
      <c r="FU198" s="129"/>
      <c r="FV198" s="129"/>
      <c r="FW198" s="129"/>
      <c r="FX198" s="129"/>
      <c r="FY198" s="129"/>
      <c r="FZ198" s="129"/>
      <c r="GA198" s="129"/>
      <c r="GB198" s="129"/>
      <c r="GC198" s="129"/>
      <c r="GD198" s="129"/>
      <c r="GE198" s="129"/>
      <c r="GF198" s="129"/>
      <c r="GG198" s="129"/>
      <c r="GH198" s="129"/>
      <c r="GI198" s="129"/>
      <c r="GJ198" s="129"/>
      <c r="GK198" s="129"/>
      <c r="GL198" s="129"/>
      <c r="GM198" s="129"/>
      <c r="GN198" s="129"/>
      <c r="GO198" s="129"/>
      <c r="GP198" s="129"/>
      <c r="GQ198" s="129"/>
      <c r="GR198" s="129"/>
      <c r="GS198" s="129"/>
      <c r="GT198" s="129"/>
      <c r="GU198" s="129"/>
      <c r="GV198" s="129"/>
      <c r="GW198" s="129"/>
      <c r="GX198" s="129"/>
      <c r="GY198" s="129"/>
      <c r="GZ198" s="129"/>
      <c r="HA198" s="129"/>
      <c r="HB198" s="129"/>
      <c r="HC198" s="129"/>
      <c r="HD198" s="129"/>
      <c r="HE198" s="129"/>
      <c r="HF198" s="129"/>
      <c r="HG198" s="129"/>
      <c r="HH198" s="129"/>
      <c r="HI198" s="129"/>
      <c r="HJ198" s="129"/>
      <c r="HK198" s="129"/>
      <c r="HL198" s="129"/>
      <c r="HM198" s="129"/>
      <c r="HN198" s="129"/>
      <c r="HO198" s="129"/>
      <c r="HP198" s="129"/>
      <c r="HQ198" s="129"/>
      <c r="HR198" s="129"/>
      <c r="HS198" s="129"/>
      <c r="HT198" s="129"/>
      <c r="HU198" s="129"/>
      <c r="HV198" s="129"/>
      <c r="HW198" s="129"/>
      <c r="HX198" s="129"/>
      <c r="HY198" s="129"/>
      <c r="HZ198" s="129"/>
      <c r="IA198" s="129"/>
      <c r="IB198" s="129"/>
      <c r="IC198" s="129"/>
      <c r="ID198" s="129"/>
      <c r="IE198" s="129"/>
      <c r="IF198" s="129"/>
      <c r="IG198" s="129"/>
      <c r="IH198" s="129"/>
      <c r="II198" s="129"/>
      <c r="IJ198" s="129"/>
      <c r="IK198" s="129"/>
      <c r="IL198" s="129"/>
      <c r="IM198" s="129"/>
      <c r="IN198" s="129"/>
      <c r="IO198" s="129"/>
      <c r="IP198" s="129"/>
      <c r="IQ198" s="129"/>
      <c r="IR198" s="129"/>
      <c r="IS198" s="129"/>
      <c r="IT198" s="129"/>
      <c r="IU198" s="129"/>
      <c r="IV198" s="129"/>
      <c r="IW198" s="129"/>
      <c r="IX198" s="129"/>
      <c r="IY198" s="129"/>
      <c r="IZ198" s="129"/>
      <c r="JA198" s="129"/>
      <c r="JB198" s="129"/>
      <c r="JC198" s="129"/>
      <c r="JD198" s="129"/>
      <c r="JE198" s="129"/>
      <c r="JF198" s="129"/>
      <c r="JG198" s="129"/>
      <c r="JH198" s="129"/>
      <c r="JI198" s="129"/>
      <c r="JJ198" s="129"/>
      <c r="JK198" s="129"/>
      <c r="JL198" s="129"/>
      <c r="JM198" s="129"/>
      <c r="JN198" s="129"/>
      <c r="JO198" s="129"/>
      <c r="JP198" s="129"/>
      <c r="JQ198" s="129"/>
      <c r="JR198" s="129"/>
      <c r="JS198" s="129"/>
      <c r="JT198" s="129"/>
      <c r="JU198" s="129"/>
      <c r="JV198" s="129"/>
      <c r="JW198" s="129"/>
      <c r="JX198" s="129"/>
      <c r="JY198" s="129"/>
      <c r="JZ198" s="129"/>
      <c r="KA198" s="129"/>
      <c r="KB198" s="129"/>
      <c r="KC198" s="129"/>
      <c r="KD198" s="129"/>
      <c r="KE198" s="129"/>
      <c r="KF198" s="129"/>
      <c r="KG198" s="129"/>
      <c r="KH198" s="129"/>
      <c r="KI198" s="129"/>
      <c r="KJ198" s="129"/>
      <c r="KK198" s="129"/>
      <c r="KL198" s="129"/>
      <c r="KM198" s="129"/>
      <c r="KN198" s="129"/>
      <c r="KO198" s="129"/>
      <c r="KP198" s="129"/>
      <c r="KQ198" s="129"/>
      <c r="KR198" s="129"/>
      <c r="KS198" s="129"/>
      <c r="KT198" s="129"/>
      <c r="KU198" s="129"/>
      <c r="KV198" s="129"/>
      <c r="KW198" s="129"/>
      <c r="KX198" s="129"/>
      <c r="KY198" s="129"/>
      <c r="KZ198" s="129"/>
      <c r="LA198" s="129"/>
      <c r="LB198" s="129"/>
      <c r="LC198" s="129"/>
      <c r="LD198" s="129"/>
      <c r="LE198" s="129"/>
      <c r="LF198" s="129"/>
      <c r="LG198" s="129"/>
      <c r="LH198" s="129"/>
      <c r="LI198" s="129"/>
      <c r="LJ198" s="129"/>
      <c r="LK198" s="129"/>
      <c r="LL198" s="129"/>
      <c r="LM198" s="129"/>
      <c r="LN198" s="129"/>
      <c r="LO198" s="129"/>
      <c r="LP198" s="129"/>
      <c r="LQ198" s="129"/>
      <c r="LR198" s="129"/>
      <c r="LS198" s="129"/>
      <c r="LT198" s="129"/>
      <c r="LU198" s="129"/>
      <c r="LV198" s="129"/>
      <c r="LW198" s="129"/>
      <c r="LX198" s="129"/>
      <c r="LY198" s="129"/>
      <c r="LZ198" s="129"/>
      <c r="MA198" s="129"/>
      <c r="MB198" s="129"/>
      <c r="MC198" s="129"/>
      <c r="MD198" s="129"/>
      <c r="ME198" s="129"/>
      <c r="MF198" s="129"/>
      <c r="MG198" s="129"/>
      <c r="MH198" s="129"/>
      <c r="MI198" s="129"/>
      <c r="MJ198" s="129"/>
      <c r="MK198" s="129"/>
      <c r="ML198" s="129"/>
      <c r="MM198" s="129"/>
      <c r="MN198" s="129"/>
      <c r="MO198" s="129"/>
      <c r="MP198" s="129"/>
      <c r="MQ198" s="129"/>
      <c r="MR198" s="129"/>
      <c r="MS198" s="129"/>
      <c r="MT198" s="129"/>
      <c r="MU198" s="129"/>
      <c r="MV198" s="129"/>
      <c r="MW198" s="129"/>
      <c r="MX198" s="129"/>
      <c r="MY198" s="129"/>
      <c r="MZ198" s="129"/>
      <c r="NA198" s="129"/>
      <c r="NB198" s="129"/>
      <c r="NC198" s="129"/>
      <c r="ND198" s="129"/>
      <c r="NE198" s="129"/>
      <c r="NF198" s="129"/>
      <c r="NG198" s="129"/>
      <c r="NH198" s="129"/>
      <c r="NI198" s="129"/>
      <c r="NJ198" s="129"/>
      <c r="NK198" s="129"/>
      <c r="NL198" s="129"/>
      <c r="NM198" s="129"/>
      <c r="NN198" s="129"/>
      <c r="NO198" s="129"/>
      <c r="NP198" s="129"/>
      <c r="NQ198" s="129"/>
      <c r="NR198" s="129"/>
      <c r="NS198" s="129"/>
      <c r="NT198" s="129"/>
      <c r="NU198" s="129"/>
      <c r="NV198" s="129"/>
      <c r="NW198" s="129"/>
      <c r="NX198" s="129"/>
      <c r="NY198" s="129"/>
      <c r="NZ198" s="129"/>
      <c r="OA198" s="129"/>
      <c r="OB198" s="129"/>
      <c r="OC198" s="129"/>
      <c r="OD198" s="129"/>
      <c r="OE198" s="129"/>
      <c r="OF198" s="129"/>
      <c r="OG198" s="129"/>
      <c r="OH198" s="129"/>
      <c r="OI198" s="129"/>
      <c r="OJ198" s="129"/>
      <c r="OK198" s="129"/>
      <c r="OL198" s="129"/>
      <c r="OM198" s="129"/>
      <c r="ON198" s="129"/>
      <c r="OO198" s="129"/>
      <c r="OP198" s="129"/>
      <c r="OQ198" s="129"/>
      <c r="OR198" s="129"/>
      <c r="OS198" s="129"/>
      <c r="OT198" s="129"/>
      <c r="OU198" s="129"/>
      <c r="OV198" s="129"/>
      <c r="OW198" s="129"/>
      <c r="OX198" s="129"/>
      <c r="OY198" s="129"/>
      <c r="OZ198" s="129"/>
      <c r="PA198" s="129"/>
      <c r="PB198" s="129"/>
      <c r="PC198" s="129"/>
      <c r="PD198" s="129"/>
      <c r="PE198" s="129"/>
      <c r="PF198" s="129"/>
      <c r="PG198" s="129"/>
      <c r="PH198" s="129"/>
      <c r="PI198" s="129"/>
      <c r="PJ198" s="129"/>
      <c r="PK198" s="129"/>
      <c r="PL198" s="129"/>
      <c r="PM198" s="129"/>
      <c r="PN198" s="129"/>
      <c r="PO198" s="129"/>
      <c r="PP198" s="129"/>
      <c r="PQ198" s="129"/>
      <c r="PR198" s="129"/>
      <c r="PS198" s="129"/>
      <c r="PT198" s="129"/>
      <c r="PU198" s="129"/>
      <c r="PV198" s="129"/>
      <c r="PW198" s="129"/>
      <c r="PX198" s="129"/>
      <c r="PY198" s="129"/>
      <c r="PZ198" s="129"/>
      <c r="QA198" s="129"/>
      <c r="QB198" s="129"/>
      <c r="QC198" s="129"/>
      <c r="QD198" s="129"/>
      <c r="QE198" s="129"/>
      <c r="QF198" s="129"/>
      <c r="QG198" s="129"/>
      <c r="QH198" s="129"/>
      <c r="QI198" s="129"/>
      <c r="QJ198" s="129"/>
      <c r="QK198" s="129"/>
      <c r="QL198" s="129"/>
      <c r="QM198" s="129"/>
      <c r="QN198" s="129"/>
      <c r="QO198" s="129"/>
      <c r="QP198" s="129"/>
      <c r="QQ198" s="129"/>
      <c r="QR198" s="129"/>
      <c r="QS198" s="129"/>
      <c r="QT198" s="129"/>
      <c r="QU198" s="129"/>
      <c r="QV198" s="129"/>
      <c r="QW198" s="129"/>
      <c r="QX198" s="129"/>
      <c r="QY198" s="129"/>
      <c r="QZ198" s="129"/>
      <c r="RA198" s="129"/>
      <c r="RB198" s="129"/>
      <c r="RC198" s="129"/>
      <c r="RD198" s="129"/>
      <c r="RE198" s="129"/>
      <c r="RF198" s="129"/>
      <c r="RG198" s="129"/>
      <c r="RH198" s="129"/>
      <c r="RI198" s="129"/>
      <c r="RJ198" s="129"/>
      <c r="RK198" s="129"/>
      <c r="RL198" s="129"/>
      <c r="RM198" s="129"/>
      <c r="RN198" s="129"/>
      <c r="RO198" s="129"/>
      <c r="RP198" s="129"/>
      <c r="RQ198" s="129"/>
      <c r="RR198" s="129"/>
      <c r="RS198" s="129"/>
      <c r="RT198" s="129"/>
      <c r="RU198" s="129"/>
      <c r="RV198" s="129"/>
      <c r="RW198" s="129"/>
      <c r="RX198" s="129"/>
      <c r="RY198" s="129"/>
      <c r="RZ198" s="129"/>
      <c r="SA198" s="129"/>
      <c r="SB198" s="129"/>
      <c r="SC198" s="129"/>
      <c r="SD198" s="129"/>
      <c r="SE198" s="129"/>
      <c r="SF198" s="129"/>
      <c r="SG198" s="129"/>
      <c r="SH198" s="129"/>
      <c r="SI198" s="129"/>
      <c r="SJ198" s="129"/>
      <c r="SK198" s="129"/>
      <c r="SL198" s="129"/>
      <c r="SM198" s="129"/>
      <c r="SN198" s="129"/>
      <c r="SO198" s="129"/>
      <c r="SP198" s="129"/>
      <c r="SQ198" s="129"/>
      <c r="SR198" s="129"/>
      <c r="SS198" s="129"/>
      <c r="ST198" s="129"/>
      <c r="SU198" s="129"/>
      <c r="SV198" s="129"/>
      <c r="SW198" s="129"/>
      <c r="SX198" s="129"/>
      <c r="SY198" s="129"/>
      <c r="SZ198" s="129"/>
      <c r="TA198" s="129"/>
      <c r="TB198" s="129"/>
      <c r="TC198" s="129"/>
      <c r="TD198" s="129"/>
      <c r="TE198" s="129"/>
      <c r="TF198" s="129"/>
      <c r="TG198" s="129"/>
      <c r="TH198" s="129"/>
      <c r="TI198" s="129"/>
      <c r="TJ198" s="129"/>
      <c r="TK198" s="129"/>
      <c r="TL198" s="129"/>
      <c r="TM198" s="129"/>
      <c r="TN198" s="129"/>
      <c r="TO198" s="129"/>
      <c r="TP198" s="129"/>
      <c r="TQ198" s="129"/>
      <c r="TR198" s="129"/>
      <c r="TS198" s="129"/>
      <c r="TT198" s="129"/>
      <c r="TU198" s="129"/>
      <c r="TV198" s="129"/>
      <c r="TW198" s="129"/>
      <c r="TX198" s="129"/>
      <c r="TY198" s="129"/>
      <c r="TZ198" s="129"/>
      <c r="UA198" s="129"/>
      <c r="UB198" s="129"/>
      <c r="UC198" s="129"/>
      <c r="UD198" s="129"/>
      <c r="UE198" s="129"/>
      <c r="UF198" s="129"/>
      <c r="UG198" s="129"/>
      <c r="UH198" s="129"/>
      <c r="UI198" s="129"/>
      <c r="UJ198" s="129"/>
      <c r="UK198" s="129"/>
      <c r="UL198" s="129"/>
      <c r="UM198" s="129"/>
      <c r="UN198" s="129"/>
      <c r="UO198" s="129"/>
      <c r="UP198" s="129"/>
      <c r="UQ198" s="129"/>
      <c r="UR198" s="129"/>
      <c r="US198" s="129"/>
      <c r="UT198" s="129"/>
      <c r="UU198" s="129"/>
      <c r="UV198" s="129"/>
      <c r="UW198" s="129"/>
      <c r="UX198" s="129"/>
      <c r="UY198" s="129"/>
      <c r="UZ198" s="129"/>
      <c r="VA198" s="129"/>
      <c r="VB198" s="129"/>
      <c r="VC198" s="129"/>
      <c r="VD198" s="129"/>
      <c r="VE198" s="129"/>
      <c r="VF198" s="129"/>
      <c r="VG198" s="129"/>
      <c r="VH198" s="129"/>
      <c r="VI198" s="129"/>
      <c r="VJ198" s="129"/>
      <c r="VK198" s="129"/>
      <c r="VL198" s="129"/>
      <c r="VM198" s="129"/>
      <c r="VN198" s="129"/>
      <c r="VO198" s="129"/>
      <c r="VP198" s="129"/>
      <c r="VQ198" s="129"/>
      <c r="VR198" s="129"/>
      <c r="VS198" s="129"/>
      <c r="VT198" s="129"/>
      <c r="VU198" s="129"/>
      <c r="VV198" s="129"/>
      <c r="VW198" s="129"/>
      <c r="VX198" s="129"/>
      <c r="VY198" s="129"/>
      <c r="VZ198" s="129"/>
      <c r="WA198" s="129"/>
      <c r="WB198" s="129"/>
      <c r="WC198" s="129"/>
      <c r="WD198" s="129"/>
      <c r="WE198" s="129"/>
      <c r="WF198" s="129"/>
      <c r="WG198" s="129"/>
      <c r="WH198" s="129"/>
      <c r="WI198" s="129"/>
      <c r="WJ198" s="129"/>
      <c r="WK198" s="129"/>
      <c r="WL198" s="129"/>
      <c r="WM198" s="129"/>
      <c r="WN198" s="129"/>
      <c r="WO198" s="129"/>
      <c r="WP198" s="129"/>
      <c r="WQ198" s="129"/>
      <c r="WR198" s="129"/>
      <c r="WS198" s="129"/>
      <c r="WT198" s="129"/>
      <c r="WU198" s="129"/>
      <c r="WV198" s="129"/>
      <c r="WW198" s="129"/>
      <c r="WX198" s="129"/>
      <c r="WY198" s="129"/>
      <c r="WZ198" s="129"/>
      <c r="XA198" s="129"/>
      <c r="XB198" s="129"/>
      <c r="XC198" s="129"/>
      <c r="XD198" s="129"/>
      <c r="XE198" s="129"/>
      <c r="XF198" s="129"/>
      <c r="XG198" s="129"/>
      <c r="XH198" s="129"/>
      <c r="XI198" s="129"/>
      <c r="XJ198" s="129"/>
      <c r="XK198" s="129"/>
      <c r="XL198" s="129"/>
      <c r="XM198" s="129"/>
      <c r="XN198" s="129"/>
      <c r="XO198" s="129"/>
      <c r="XP198" s="129"/>
      <c r="XQ198" s="129"/>
      <c r="XR198" s="129"/>
      <c r="XS198" s="129"/>
      <c r="XT198" s="129"/>
      <c r="XU198" s="129"/>
      <c r="XV198" s="129"/>
      <c r="XW198" s="129"/>
      <c r="XX198" s="129"/>
      <c r="XY198" s="129"/>
      <c r="XZ198" s="129"/>
      <c r="YA198" s="129"/>
      <c r="YB198" s="129"/>
      <c r="YC198" s="129"/>
      <c r="YD198" s="129"/>
      <c r="YE198" s="129"/>
      <c r="YF198" s="129"/>
      <c r="YG198" s="129"/>
      <c r="YH198" s="129"/>
      <c r="YI198" s="129"/>
      <c r="YJ198" s="129"/>
      <c r="YK198" s="129"/>
      <c r="YL198" s="129"/>
      <c r="YM198" s="129"/>
      <c r="YN198" s="129"/>
      <c r="YO198" s="129"/>
      <c r="YP198" s="129"/>
      <c r="YQ198" s="129"/>
      <c r="YR198" s="129"/>
      <c r="YS198" s="129"/>
      <c r="YT198" s="129"/>
      <c r="YU198" s="129"/>
      <c r="YV198" s="129"/>
      <c r="YW198" s="129"/>
      <c r="YX198" s="129"/>
      <c r="YY198" s="129"/>
      <c r="YZ198" s="129"/>
      <c r="ZA198" s="129"/>
      <c r="ZB198" s="129"/>
      <c r="ZC198" s="129"/>
      <c r="ZD198" s="129"/>
      <c r="ZE198" s="129"/>
      <c r="ZF198" s="129"/>
      <c r="ZG198" s="129"/>
      <c r="ZH198" s="129"/>
      <c r="ZI198" s="129"/>
      <c r="ZJ198" s="129"/>
      <c r="ZK198" s="129"/>
      <c r="ZL198" s="129"/>
      <c r="ZM198" s="129"/>
      <c r="ZN198" s="129"/>
      <c r="ZO198" s="129"/>
      <c r="ZP198" s="129"/>
      <c r="ZQ198" s="129"/>
      <c r="ZR198" s="129"/>
      <c r="ZS198" s="129"/>
      <c r="ZT198" s="129"/>
      <c r="ZU198" s="129"/>
      <c r="ZV198" s="129"/>
      <c r="ZW198" s="129"/>
      <c r="ZX198" s="129"/>
      <c r="ZY198" s="129"/>
      <c r="ZZ198" s="129"/>
      <c r="AAA198" s="129"/>
      <c r="AAB198" s="129"/>
      <c r="AAC198" s="129"/>
      <c r="AAD198" s="129"/>
      <c r="AAE198" s="129"/>
      <c r="AAF198" s="129"/>
      <c r="AAG198" s="129"/>
      <c r="AAH198" s="129"/>
      <c r="AAI198" s="129"/>
      <c r="AAJ198" s="129"/>
      <c r="AAK198" s="129"/>
      <c r="AAL198" s="129"/>
      <c r="AAM198" s="129"/>
      <c r="AAN198" s="129"/>
      <c r="AAO198" s="129"/>
      <c r="AAP198" s="129"/>
      <c r="AAQ198" s="129"/>
      <c r="AAR198" s="129"/>
      <c r="AAS198" s="129"/>
      <c r="AAT198" s="129"/>
      <c r="AAU198" s="129"/>
      <c r="AAV198" s="129"/>
      <c r="AAW198" s="129"/>
      <c r="AAX198" s="129"/>
      <c r="AAY198" s="129"/>
      <c r="AAZ198" s="129"/>
      <c r="ABA198" s="129"/>
      <c r="ABB198" s="129"/>
      <c r="ABC198" s="129"/>
      <c r="ABD198" s="129"/>
      <c r="ABE198" s="129"/>
      <c r="ABF198" s="129"/>
      <c r="ABG198" s="129"/>
      <c r="ABH198" s="129"/>
      <c r="ABI198" s="129"/>
      <c r="ABJ198" s="129"/>
      <c r="ABK198" s="129"/>
      <c r="ABL198" s="129"/>
      <c r="ABM198" s="129"/>
      <c r="ABN198" s="129"/>
      <c r="ABO198" s="129"/>
      <c r="ABP198" s="129"/>
      <c r="ABQ198" s="129"/>
      <c r="ABR198" s="129"/>
      <c r="ABS198" s="129"/>
      <c r="ABT198" s="129"/>
      <c r="ABU198" s="129"/>
      <c r="ABV198" s="129"/>
      <c r="ABW198" s="129"/>
      <c r="ABX198" s="129"/>
      <c r="ABY198" s="129"/>
      <c r="ABZ198" s="129"/>
      <c r="ACA198" s="129"/>
      <c r="ACB198" s="129"/>
      <c r="ACC198" s="129"/>
      <c r="ACD198" s="129"/>
      <c r="ACE198" s="129"/>
      <c r="ACF198" s="129"/>
      <c r="ACG198" s="129"/>
      <c r="ACH198" s="129"/>
      <c r="ACI198" s="129"/>
      <c r="ACJ198" s="129"/>
      <c r="ACK198" s="129"/>
      <c r="ACL198" s="129"/>
      <c r="ACM198" s="129"/>
      <c r="ACN198" s="129"/>
      <c r="ACO198" s="129"/>
      <c r="ACP198" s="129"/>
      <c r="ACQ198" s="129"/>
      <c r="ACR198" s="129"/>
      <c r="ACS198" s="129"/>
      <c r="ACT198" s="129"/>
      <c r="ACU198" s="129"/>
      <c r="ACV198" s="129"/>
      <c r="ACW198" s="129"/>
      <c r="ACX198" s="129"/>
      <c r="ACY198" s="129"/>
      <c r="ACZ198" s="129"/>
      <c r="ADA198" s="129"/>
      <c r="ADB198" s="129"/>
      <c r="ADC198" s="129"/>
      <c r="ADD198" s="129"/>
      <c r="ADE198" s="129"/>
      <c r="ADF198" s="129"/>
      <c r="ADG198" s="129"/>
      <c r="ADH198" s="129"/>
      <c r="ADI198" s="129"/>
      <c r="ADJ198" s="129"/>
      <c r="ADK198" s="129"/>
      <c r="ADL198" s="129"/>
      <c r="ADM198" s="129"/>
      <c r="ADN198" s="129"/>
      <c r="ADO198" s="129"/>
      <c r="ADP198" s="129"/>
      <c r="ADQ198" s="129"/>
      <c r="ADR198" s="129"/>
      <c r="ADS198" s="129"/>
      <c r="ADT198" s="129"/>
      <c r="ADU198" s="129"/>
      <c r="ADV198" s="129"/>
      <c r="ADW198" s="129"/>
      <c r="ADX198" s="129"/>
      <c r="ADY198" s="129"/>
      <c r="ADZ198" s="129"/>
      <c r="AEA198" s="129"/>
      <c r="AEB198" s="129"/>
      <c r="AEC198" s="129"/>
      <c r="AED198" s="129"/>
      <c r="AEE198" s="129"/>
      <c r="AEF198" s="129"/>
      <c r="AEG198" s="129"/>
      <c r="AEH198" s="129"/>
      <c r="AEI198" s="129"/>
      <c r="AEJ198" s="129"/>
      <c r="AEK198" s="129"/>
      <c r="AEL198" s="129"/>
      <c r="AEM198" s="129"/>
      <c r="AEN198" s="129"/>
      <c r="AEO198" s="129"/>
      <c r="AEP198" s="129"/>
      <c r="AEQ198" s="129"/>
      <c r="AER198" s="129"/>
      <c r="AES198" s="129"/>
      <c r="AET198" s="129"/>
      <c r="AEU198" s="129"/>
      <c r="AEV198" s="129"/>
      <c r="AEW198" s="129"/>
      <c r="AEX198" s="129"/>
      <c r="AEY198" s="129"/>
      <c r="AEZ198" s="129"/>
      <c r="AFA198" s="129"/>
      <c r="AFB198" s="129"/>
      <c r="AFC198" s="129"/>
      <c r="AFD198" s="129"/>
      <c r="AFE198" s="129"/>
      <c r="AFF198" s="129"/>
      <c r="AFG198" s="129"/>
      <c r="AFH198" s="129"/>
      <c r="AFI198" s="129"/>
      <c r="AFJ198" s="129"/>
      <c r="AFK198" s="129"/>
      <c r="AFL198" s="129"/>
      <c r="AFM198" s="129"/>
      <c r="AFN198" s="129"/>
      <c r="AFO198" s="129"/>
      <c r="AFP198" s="129"/>
      <c r="AFQ198" s="129"/>
      <c r="AFR198" s="129"/>
      <c r="AFS198" s="129"/>
      <c r="AFT198" s="129"/>
      <c r="AFU198" s="129"/>
      <c r="AFV198" s="129"/>
      <c r="AFW198" s="129"/>
      <c r="AFX198" s="129"/>
      <c r="AFY198" s="129"/>
      <c r="AFZ198" s="129"/>
      <c r="AGA198" s="129"/>
      <c r="AGB198" s="129"/>
      <c r="AGC198" s="129"/>
      <c r="AGD198" s="129"/>
      <c r="AGE198" s="129"/>
      <c r="AGF198" s="129"/>
      <c r="AGG198" s="129"/>
      <c r="AGH198" s="129"/>
      <c r="AGI198" s="129"/>
      <c r="AGJ198" s="129"/>
      <c r="AGK198" s="129"/>
      <c r="AGL198" s="129"/>
      <c r="AGM198" s="129"/>
      <c r="AGN198" s="129"/>
      <c r="AGO198" s="129"/>
      <c r="AGP198" s="129"/>
      <c r="AGQ198" s="129"/>
      <c r="AGR198" s="129"/>
      <c r="AGS198" s="129"/>
      <c r="AGT198" s="129"/>
      <c r="AGU198" s="129"/>
      <c r="AGV198" s="129"/>
      <c r="AGW198" s="129"/>
      <c r="AGX198" s="129"/>
      <c r="AGY198" s="129"/>
      <c r="AGZ198" s="129"/>
      <c r="AHA198" s="129"/>
      <c r="AHB198" s="129"/>
      <c r="AHC198" s="129"/>
      <c r="AHD198" s="129"/>
      <c r="AHE198" s="129"/>
      <c r="AHF198" s="129"/>
      <c r="AHG198" s="129"/>
      <c r="AHH198" s="129"/>
      <c r="AHI198" s="129"/>
      <c r="AHJ198" s="129"/>
      <c r="AHK198" s="129"/>
      <c r="AHL198" s="129"/>
      <c r="AHM198" s="129"/>
      <c r="AHN198" s="129"/>
      <c r="AHO198" s="129"/>
      <c r="AHP198" s="129"/>
      <c r="AHQ198" s="129"/>
      <c r="AHR198" s="129"/>
      <c r="AHS198" s="129"/>
      <c r="AHT198" s="129"/>
      <c r="AHU198" s="129"/>
      <c r="AHV198" s="129"/>
      <c r="AHW198" s="129"/>
      <c r="AHX198" s="129"/>
      <c r="AHY198" s="129"/>
      <c r="AHZ198" s="129"/>
      <c r="AIA198" s="129"/>
      <c r="AIB198" s="129"/>
      <c r="AIC198" s="129"/>
      <c r="AID198" s="129"/>
      <c r="AIE198" s="129"/>
      <c r="AIF198" s="129"/>
      <c r="AIG198" s="129"/>
      <c r="AIH198" s="129"/>
      <c r="AII198" s="129"/>
      <c r="AIJ198" s="129"/>
      <c r="AIK198" s="129"/>
      <c r="AIL198" s="129"/>
      <c r="AIM198" s="129"/>
      <c r="AIN198" s="129"/>
      <c r="AIO198" s="129"/>
      <c r="AIP198" s="129"/>
      <c r="AIQ198" s="129"/>
      <c r="AIR198" s="129"/>
      <c r="AIS198" s="129"/>
      <c r="AIT198" s="129"/>
      <c r="AIU198" s="129"/>
      <c r="AIV198" s="129"/>
      <c r="AIW198" s="129"/>
      <c r="AIX198" s="129"/>
      <c r="AIY198" s="129"/>
      <c r="AIZ198" s="129"/>
      <c r="AJA198" s="129"/>
      <c r="AJB198" s="129"/>
      <c r="AJC198" s="129"/>
      <c r="AJD198" s="129"/>
      <c r="AJE198" s="129"/>
      <c r="AJF198" s="129"/>
      <c r="AJG198" s="129"/>
      <c r="AJH198" s="129"/>
      <c r="AJI198" s="129"/>
      <c r="AJJ198" s="129"/>
      <c r="AJK198" s="129"/>
      <c r="AJL198" s="129"/>
      <c r="AJM198" s="129"/>
      <c r="AJN198" s="129"/>
      <c r="AJO198" s="129"/>
      <c r="AJP198" s="129"/>
      <c r="AJQ198" s="129"/>
      <c r="AJR198" s="129"/>
      <c r="AJS198" s="129"/>
      <c r="AJT198" s="129"/>
      <c r="AJU198" s="129"/>
      <c r="AJV198" s="129"/>
      <c r="AJW198" s="129"/>
      <c r="AJX198" s="129"/>
      <c r="AJY198" s="129"/>
      <c r="AJZ198" s="129"/>
      <c r="AKA198" s="129"/>
      <c r="AKB198" s="129"/>
      <c r="AKC198" s="129"/>
      <c r="AKD198" s="129"/>
      <c r="AKE198" s="129"/>
      <c r="AKF198" s="129"/>
      <c r="AKG198" s="129"/>
      <c r="AKH198" s="129"/>
      <c r="AKI198" s="129"/>
      <c r="AKJ198" s="129"/>
      <c r="AKK198" s="129"/>
      <c r="AKL198" s="129"/>
      <c r="AKM198" s="129"/>
      <c r="AKN198" s="129"/>
      <c r="AKO198" s="129"/>
      <c r="AKP198" s="129"/>
      <c r="AKQ198" s="129"/>
      <c r="AKR198" s="129"/>
      <c r="AKS198" s="129"/>
      <c r="AKT198" s="129"/>
      <c r="AKU198" s="129"/>
      <c r="AKV198" s="129"/>
      <c r="AKW198" s="129"/>
      <c r="AKX198" s="129"/>
      <c r="AKY198" s="129"/>
      <c r="AKZ198" s="129"/>
      <c r="ALA198" s="129"/>
      <c r="ALB198" s="129"/>
      <c r="ALC198" s="129"/>
      <c r="ALD198" s="129"/>
      <c r="ALE198" s="129"/>
      <c r="ALF198" s="129"/>
      <c r="ALG198" s="129"/>
      <c r="ALH198" s="129"/>
      <c r="ALI198" s="129"/>
      <c r="ALJ198" s="129"/>
      <c r="ALK198" s="129"/>
      <c r="ALL198" s="129"/>
      <c r="ALM198" s="129"/>
      <c r="ALN198" s="129"/>
      <c r="ALO198" s="129"/>
      <c r="ALP198" s="129"/>
      <c r="ALQ198" s="129"/>
      <c r="ALR198" s="129"/>
      <c r="ALS198" s="129"/>
      <c r="ALT198" s="129"/>
      <c r="ALU198" s="129"/>
      <c r="ALV198" s="129"/>
      <c r="ALW198" s="129"/>
      <c r="ALX198" s="129"/>
      <c r="ALY198" s="129"/>
      <c r="ALZ198" s="129"/>
      <c r="AMA198" s="129"/>
      <c r="AMB198" s="129"/>
      <c r="AMC198" s="129"/>
      <c r="AMD198" s="129"/>
      <c r="AME198" s="129"/>
      <c r="AMF198" s="129"/>
      <c r="AMG198" s="129"/>
      <c r="AMH198" s="129"/>
      <c r="AMI198" s="129"/>
      <c r="AMJ198" s="129"/>
      <c r="AMK198" s="129"/>
    </row>
    <row r="199" spans="1:1025">
      <c r="A199"/>
      <c r="B199" s="165">
        <v>21903674</v>
      </c>
      <c r="C199" s="142" t="s">
        <v>673</v>
      </c>
      <c r="D199" t="s">
        <v>276</v>
      </c>
      <c r="E199"/>
      <c r="F199"/>
      <c r="G199" s="99" t="s">
        <v>689</v>
      </c>
      <c r="H199" s="100"/>
      <c r="I199" s="104" t="s">
        <v>70</v>
      </c>
      <c r="J199" s="99"/>
      <c r="K199" s="99"/>
      <c r="L199" s="104" t="s">
        <v>32</v>
      </c>
      <c r="M199" s="99"/>
      <c r="N199" s="104">
        <v>4</v>
      </c>
      <c r="O199" s="99"/>
      <c r="P199" s="99"/>
      <c r="Q199" s="99"/>
    </row>
    <row r="200" spans="1:1025" ht="15" customHeight="1">
      <c r="A200" s="61"/>
      <c r="B200" s="164"/>
      <c r="C200" s="142" t="s">
        <v>371</v>
      </c>
      <c r="D200" s="66" t="s">
        <v>370</v>
      </c>
      <c r="E200" s="1" t="s">
        <v>636</v>
      </c>
      <c r="F200" s="64"/>
      <c r="G200" s="64" t="s">
        <v>639</v>
      </c>
      <c r="H200" s="59" t="s">
        <v>51</v>
      </c>
      <c r="I200" s="60" t="s">
        <v>70</v>
      </c>
      <c r="J200" s="38"/>
      <c r="K200" s="65"/>
      <c r="L200" s="59" t="s">
        <v>35</v>
      </c>
      <c r="M200" s="38">
        <v>9</v>
      </c>
      <c r="N200" s="38">
        <v>2</v>
      </c>
      <c r="O200" s="38"/>
      <c r="P200" s="38"/>
      <c r="Q200" s="38"/>
    </row>
    <row r="201" spans="1:1025" ht="15">
      <c r="A201"/>
      <c r="B201" s="165">
        <v>21908621</v>
      </c>
      <c r="C201" s="142" t="s">
        <v>269</v>
      </c>
      <c r="D201" t="s">
        <v>270</v>
      </c>
      <c r="F201" s="64"/>
      <c r="G201" s="64" t="s">
        <v>321</v>
      </c>
      <c r="H201" s="59" t="s">
        <v>51</v>
      </c>
      <c r="I201" s="60" t="s">
        <v>70</v>
      </c>
      <c r="J201" s="38"/>
      <c r="K201" s="65"/>
      <c r="L201" s="59" t="s">
        <v>34</v>
      </c>
      <c r="M201" s="38">
        <v>13</v>
      </c>
      <c r="N201" s="38">
        <v>2</v>
      </c>
      <c r="O201" s="38"/>
      <c r="P201" s="38"/>
      <c r="Q201" s="38"/>
    </row>
    <row r="202" spans="1:1025" ht="15" customHeight="1">
      <c r="A202" s="61"/>
      <c r="B202" s="164"/>
      <c r="C202" s="142" t="s">
        <v>500</v>
      </c>
      <c r="D202" s="63" t="s">
        <v>369</v>
      </c>
      <c r="E202" s="1" t="s">
        <v>636</v>
      </c>
      <c r="F202" s="64"/>
      <c r="G202" s="64" t="s">
        <v>639</v>
      </c>
      <c r="H202" s="59" t="s">
        <v>45</v>
      </c>
      <c r="I202" s="60" t="s">
        <v>82</v>
      </c>
      <c r="J202" s="38"/>
      <c r="K202" s="65"/>
      <c r="L202" s="59" t="s">
        <v>29</v>
      </c>
      <c r="M202" s="38">
        <v>7</v>
      </c>
      <c r="N202" s="38"/>
      <c r="O202" s="38"/>
      <c r="P202" s="38"/>
      <c r="Q202" s="38"/>
    </row>
    <row r="203" spans="1:1025" ht="15">
      <c r="A203" s="61"/>
      <c r="B203" s="163">
        <v>21904283</v>
      </c>
      <c r="C203" s="142" t="s">
        <v>546</v>
      </c>
      <c r="D203" s="63" t="s">
        <v>545</v>
      </c>
      <c r="E203" s="1" t="s">
        <v>638</v>
      </c>
      <c r="F203" s="64"/>
      <c r="G203" s="64" t="s">
        <v>639</v>
      </c>
      <c r="H203" s="59" t="s">
        <v>851</v>
      </c>
      <c r="I203" s="60" t="s">
        <v>85</v>
      </c>
      <c r="J203" s="38"/>
      <c r="K203" s="65" t="s">
        <v>62</v>
      </c>
      <c r="L203" s="59" t="s">
        <v>53</v>
      </c>
      <c r="M203" s="38">
        <v>10</v>
      </c>
      <c r="N203" s="38"/>
      <c r="O203" s="38"/>
      <c r="P203" s="38"/>
      <c r="Q203" s="38"/>
    </row>
    <row r="204" spans="1:1025" s="97" customFormat="1" ht="15" customHeight="1">
      <c r="A204"/>
      <c r="B204" s="165">
        <v>21803636</v>
      </c>
      <c r="C204" s="142" t="s">
        <v>271</v>
      </c>
      <c r="D204" t="s">
        <v>163</v>
      </c>
      <c r="E204" s="1"/>
      <c r="F204" s="64"/>
      <c r="G204" s="64" t="s">
        <v>321</v>
      </c>
      <c r="H204" s="59" t="s">
        <v>51</v>
      </c>
      <c r="I204" s="60" t="s">
        <v>70</v>
      </c>
      <c r="J204" s="38"/>
      <c r="K204" s="65"/>
      <c r="L204" s="59" t="s">
        <v>34</v>
      </c>
      <c r="M204" s="38">
        <v>13</v>
      </c>
      <c r="N204" s="38">
        <v>2</v>
      </c>
      <c r="O204" s="38"/>
      <c r="P204" s="38"/>
      <c r="Q204" s="38" t="s">
        <v>103</v>
      </c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G204" s="90"/>
      <c r="BH204" s="90"/>
      <c r="BI204" s="90"/>
      <c r="BJ204" s="90"/>
      <c r="BK204" s="90"/>
      <c r="BL204" s="90"/>
      <c r="BM204" s="90"/>
      <c r="BN204" s="90"/>
      <c r="BO204" s="90"/>
      <c r="BP204" s="90"/>
      <c r="BQ204" s="90"/>
      <c r="BR204" s="90"/>
      <c r="BS204" s="90"/>
      <c r="BT204" s="90"/>
      <c r="BU204" s="90"/>
      <c r="BV204" s="90"/>
      <c r="BW204" s="90"/>
      <c r="BX204" s="90"/>
      <c r="BY204" s="90"/>
      <c r="BZ204" s="90"/>
      <c r="CA204" s="90"/>
      <c r="CB204" s="90"/>
      <c r="CC204" s="90"/>
      <c r="CD204" s="90"/>
      <c r="CE204" s="90"/>
      <c r="CF204" s="90"/>
      <c r="CG204" s="90"/>
      <c r="CH204" s="90"/>
      <c r="CI204" s="90"/>
      <c r="CJ204" s="90"/>
      <c r="CK204" s="90"/>
      <c r="CL204" s="90"/>
      <c r="CM204" s="90"/>
      <c r="CN204" s="90"/>
      <c r="CO204" s="90"/>
      <c r="CP204" s="90"/>
      <c r="CQ204" s="90"/>
      <c r="CR204" s="90"/>
      <c r="CS204" s="90"/>
      <c r="CT204" s="90"/>
      <c r="CU204" s="90"/>
      <c r="CV204" s="90"/>
      <c r="CW204" s="90"/>
      <c r="CX204" s="90"/>
      <c r="CY204" s="90"/>
      <c r="CZ204" s="90"/>
      <c r="DA204" s="90"/>
      <c r="DB204" s="90"/>
      <c r="DC204" s="90"/>
      <c r="DD204" s="90"/>
      <c r="DE204" s="90"/>
      <c r="DF204" s="90"/>
      <c r="DG204" s="90"/>
      <c r="DH204" s="90"/>
      <c r="DI204" s="90"/>
      <c r="DJ204" s="90"/>
      <c r="DK204" s="90"/>
      <c r="DL204" s="90"/>
      <c r="DM204" s="90"/>
      <c r="DN204" s="90"/>
      <c r="DO204" s="90"/>
      <c r="DP204" s="90"/>
      <c r="DQ204" s="90"/>
      <c r="DR204" s="90"/>
      <c r="DS204" s="90"/>
      <c r="DT204" s="90"/>
      <c r="DU204" s="90"/>
      <c r="DV204" s="90"/>
      <c r="DW204" s="90"/>
      <c r="DX204" s="90"/>
      <c r="DY204" s="90"/>
      <c r="DZ204" s="90"/>
      <c r="EA204" s="90"/>
      <c r="EB204" s="90"/>
      <c r="EC204" s="90"/>
      <c r="ED204" s="90"/>
      <c r="EE204" s="90"/>
      <c r="EF204" s="90"/>
      <c r="EG204" s="90"/>
      <c r="EH204" s="90"/>
      <c r="EI204" s="90"/>
      <c r="EJ204" s="90"/>
      <c r="EK204" s="90"/>
      <c r="EL204" s="90"/>
      <c r="EM204" s="90"/>
      <c r="EN204" s="90"/>
      <c r="EO204" s="90"/>
      <c r="EP204" s="90"/>
      <c r="EQ204" s="90"/>
      <c r="ER204" s="90"/>
      <c r="ES204" s="90"/>
      <c r="ET204" s="90"/>
      <c r="EU204" s="90"/>
      <c r="EV204" s="90"/>
      <c r="EW204" s="90"/>
      <c r="EX204" s="90"/>
      <c r="EY204" s="90"/>
      <c r="EZ204" s="90"/>
      <c r="FA204" s="90"/>
      <c r="FB204" s="90"/>
      <c r="FC204" s="90"/>
      <c r="FD204" s="90"/>
      <c r="FE204" s="90"/>
      <c r="FF204" s="90"/>
      <c r="FG204" s="90"/>
      <c r="FH204" s="90"/>
      <c r="FI204" s="90"/>
      <c r="FJ204" s="90"/>
      <c r="FK204" s="90"/>
      <c r="FL204" s="90"/>
      <c r="FM204" s="90"/>
      <c r="FN204" s="90"/>
      <c r="FO204" s="90"/>
      <c r="FP204" s="90"/>
      <c r="FQ204" s="90"/>
      <c r="FR204" s="90"/>
      <c r="FS204" s="90"/>
      <c r="FT204" s="90"/>
      <c r="FU204" s="90"/>
      <c r="FV204" s="90"/>
      <c r="FW204" s="90"/>
      <c r="FX204" s="90"/>
      <c r="FY204" s="90"/>
      <c r="FZ204" s="90"/>
      <c r="GA204" s="90"/>
      <c r="GB204" s="90"/>
      <c r="GC204" s="90"/>
      <c r="GD204" s="90"/>
      <c r="GE204" s="90"/>
      <c r="GF204" s="90"/>
      <c r="GG204" s="90"/>
      <c r="GH204" s="90"/>
      <c r="GI204" s="90"/>
      <c r="GJ204" s="90"/>
      <c r="GK204" s="90"/>
      <c r="GL204" s="90"/>
      <c r="GM204" s="90"/>
      <c r="GN204" s="90"/>
      <c r="GO204" s="90"/>
      <c r="GP204" s="90"/>
      <c r="GQ204" s="90"/>
      <c r="GR204" s="90"/>
      <c r="GS204" s="90"/>
      <c r="GT204" s="90"/>
      <c r="GU204" s="90"/>
      <c r="GV204" s="90"/>
      <c r="GW204" s="90"/>
      <c r="GX204" s="90"/>
      <c r="GY204" s="90"/>
      <c r="GZ204" s="90"/>
      <c r="HA204" s="90"/>
      <c r="HB204" s="90"/>
      <c r="HC204" s="90"/>
      <c r="HD204" s="90"/>
      <c r="HE204" s="90"/>
      <c r="HF204" s="90"/>
      <c r="HG204" s="90"/>
      <c r="HH204" s="90"/>
      <c r="HI204" s="90"/>
      <c r="HJ204" s="90"/>
      <c r="HK204" s="90"/>
      <c r="HL204" s="90"/>
      <c r="HM204" s="90"/>
      <c r="HN204" s="90"/>
      <c r="HO204" s="90"/>
      <c r="HP204" s="90"/>
      <c r="HQ204" s="90"/>
      <c r="HR204" s="90"/>
      <c r="HS204" s="90"/>
      <c r="HT204" s="90"/>
      <c r="HU204" s="90"/>
      <c r="HV204" s="90"/>
      <c r="HW204" s="90"/>
      <c r="HX204" s="90"/>
      <c r="HY204" s="90"/>
      <c r="HZ204" s="90"/>
      <c r="IA204" s="90"/>
      <c r="IB204" s="90"/>
      <c r="IC204" s="90"/>
      <c r="ID204" s="90"/>
      <c r="IE204" s="90"/>
      <c r="IF204" s="90"/>
      <c r="IG204" s="90"/>
      <c r="IH204" s="90"/>
      <c r="II204" s="90"/>
      <c r="IJ204" s="90"/>
      <c r="IK204" s="90"/>
      <c r="IL204" s="90"/>
      <c r="IM204" s="90"/>
      <c r="IN204" s="90"/>
      <c r="IO204" s="90"/>
      <c r="IP204" s="90"/>
      <c r="IQ204" s="90"/>
      <c r="IR204" s="90"/>
      <c r="IS204" s="90"/>
      <c r="IT204" s="90"/>
      <c r="IU204" s="90"/>
      <c r="IV204" s="90"/>
      <c r="IW204" s="90"/>
      <c r="IX204" s="90"/>
      <c r="IY204" s="90"/>
      <c r="IZ204" s="90"/>
      <c r="JA204" s="90"/>
      <c r="JB204" s="90"/>
      <c r="JC204" s="90"/>
      <c r="JD204" s="90"/>
      <c r="JE204" s="90"/>
      <c r="JF204" s="90"/>
      <c r="JG204" s="90"/>
      <c r="JH204" s="90"/>
      <c r="JI204" s="90"/>
      <c r="JJ204" s="90"/>
      <c r="JK204" s="90"/>
      <c r="JL204" s="90"/>
      <c r="JM204" s="90"/>
      <c r="JN204" s="90"/>
      <c r="JO204" s="90"/>
      <c r="JP204" s="90"/>
      <c r="JQ204" s="90"/>
      <c r="JR204" s="90"/>
      <c r="JS204" s="90"/>
      <c r="JT204" s="90"/>
      <c r="JU204" s="90"/>
      <c r="JV204" s="90"/>
      <c r="JW204" s="90"/>
      <c r="JX204" s="90"/>
      <c r="JY204" s="90"/>
      <c r="JZ204" s="90"/>
      <c r="KA204" s="90"/>
      <c r="KB204" s="90"/>
      <c r="KC204" s="90"/>
      <c r="KD204" s="90"/>
      <c r="KE204" s="90"/>
      <c r="KF204" s="90"/>
      <c r="KG204" s="90"/>
      <c r="KH204" s="90"/>
      <c r="KI204" s="90"/>
      <c r="KJ204" s="90"/>
      <c r="KK204" s="90"/>
      <c r="KL204" s="90"/>
      <c r="KM204" s="90"/>
      <c r="KN204" s="90"/>
      <c r="KO204" s="90"/>
      <c r="KP204" s="90"/>
      <c r="KQ204" s="90"/>
      <c r="KR204" s="90"/>
      <c r="KS204" s="90"/>
      <c r="KT204" s="90"/>
      <c r="KU204" s="90"/>
      <c r="KV204" s="90"/>
      <c r="KW204" s="90"/>
      <c r="KX204" s="90"/>
      <c r="KY204" s="90"/>
      <c r="KZ204" s="90"/>
      <c r="LA204" s="90"/>
      <c r="LB204" s="90"/>
      <c r="LC204" s="90"/>
      <c r="LD204" s="90"/>
      <c r="LE204" s="90"/>
      <c r="LF204" s="90"/>
      <c r="LG204" s="90"/>
      <c r="LH204" s="90"/>
      <c r="LI204" s="90"/>
      <c r="LJ204" s="90"/>
      <c r="LK204" s="90"/>
      <c r="LL204" s="90"/>
      <c r="LM204" s="90"/>
      <c r="LN204" s="90"/>
      <c r="LO204" s="90"/>
      <c r="LP204" s="90"/>
      <c r="LQ204" s="90"/>
      <c r="LR204" s="90"/>
      <c r="LS204" s="90"/>
      <c r="LT204" s="90"/>
      <c r="LU204" s="90"/>
      <c r="LV204" s="90"/>
      <c r="LW204" s="90"/>
      <c r="LX204" s="90"/>
      <c r="LY204" s="90"/>
      <c r="LZ204" s="90"/>
      <c r="MA204" s="90"/>
      <c r="MB204" s="90"/>
      <c r="MC204" s="90"/>
      <c r="MD204" s="90"/>
      <c r="ME204" s="90"/>
      <c r="MF204" s="90"/>
      <c r="MG204" s="90"/>
      <c r="MH204" s="90"/>
      <c r="MI204" s="90"/>
      <c r="MJ204" s="90"/>
      <c r="MK204" s="90"/>
      <c r="ML204" s="90"/>
      <c r="MM204" s="90"/>
      <c r="MN204" s="90"/>
      <c r="MO204" s="90"/>
      <c r="MP204" s="90"/>
      <c r="MQ204" s="90"/>
      <c r="MR204" s="90"/>
      <c r="MS204" s="90"/>
      <c r="MT204" s="90"/>
      <c r="MU204" s="90"/>
      <c r="MV204" s="90"/>
      <c r="MW204" s="90"/>
      <c r="MX204" s="90"/>
      <c r="MY204" s="90"/>
      <c r="MZ204" s="90"/>
      <c r="NA204" s="90"/>
      <c r="NB204" s="90"/>
      <c r="NC204" s="90"/>
      <c r="ND204" s="90"/>
      <c r="NE204" s="90"/>
      <c r="NF204" s="90"/>
      <c r="NG204" s="90"/>
      <c r="NH204" s="90"/>
      <c r="NI204" s="90"/>
      <c r="NJ204" s="90"/>
      <c r="NK204" s="90"/>
      <c r="NL204" s="90"/>
      <c r="NM204" s="90"/>
      <c r="NN204" s="90"/>
      <c r="NO204" s="90"/>
      <c r="NP204" s="90"/>
      <c r="NQ204" s="90"/>
      <c r="NR204" s="90"/>
      <c r="NS204" s="90"/>
      <c r="NT204" s="90"/>
      <c r="NU204" s="90"/>
      <c r="NV204" s="90"/>
      <c r="NW204" s="90"/>
      <c r="NX204" s="90"/>
      <c r="NY204" s="90"/>
      <c r="NZ204" s="90"/>
      <c r="OA204" s="90"/>
      <c r="OB204" s="90"/>
      <c r="OC204" s="90"/>
      <c r="OD204" s="90"/>
      <c r="OE204" s="90"/>
      <c r="OF204" s="90"/>
      <c r="OG204" s="90"/>
      <c r="OH204" s="90"/>
      <c r="OI204" s="90"/>
      <c r="OJ204" s="90"/>
      <c r="OK204" s="90"/>
      <c r="OL204" s="90"/>
      <c r="OM204" s="90"/>
      <c r="ON204" s="90"/>
      <c r="OO204" s="90"/>
      <c r="OP204" s="90"/>
      <c r="OQ204" s="90"/>
      <c r="OR204" s="90"/>
      <c r="OS204" s="90"/>
      <c r="OT204" s="90"/>
      <c r="OU204" s="90"/>
      <c r="OV204" s="90"/>
      <c r="OW204" s="90"/>
      <c r="OX204" s="90"/>
      <c r="OY204" s="90"/>
      <c r="OZ204" s="90"/>
      <c r="PA204" s="90"/>
      <c r="PB204" s="90"/>
      <c r="PC204" s="90"/>
      <c r="PD204" s="90"/>
      <c r="PE204" s="90"/>
      <c r="PF204" s="90"/>
      <c r="PG204" s="90"/>
      <c r="PH204" s="90"/>
      <c r="PI204" s="90"/>
      <c r="PJ204" s="90"/>
      <c r="PK204" s="90"/>
      <c r="PL204" s="90"/>
      <c r="PM204" s="90"/>
      <c r="PN204" s="90"/>
      <c r="PO204" s="90"/>
      <c r="PP204" s="90"/>
      <c r="PQ204" s="90"/>
      <c r="PR204" s="90"/>
      <c r="PS204" s="90"/>
      <c r="PT204" s="90"/>
      <c r="PU204" s="90"/>
      <c r="PV204" s="90"/>
      <c r="PW204" s="90"/>
      <c r="PX204" s="90"/>
      <c r="PY204" s="90"/>
      <c r="PZ204" s="90"/>
      <c r="QA204" s="90"/>
      <c r="QB204" s="90"/>
      <c r="QC204" s="90"/>
      <c r="QD204" s="90"/>
      <c r="QE204" s="90"/>
      <c r="QF204" s="90"/>
      <c r="QG204" s="90"/>
      <c r="QH204" s="90"/>
      <c r="QI204" s="90"/>
      <c r="QJ204" s="90"/>
      <c r="QK204" s="90"/>
      <c r="QL204" s="90"/>
      <c r="QM204" s="90"/>
      <c r="QN204" s="90"/>
      <c r="QO204" s="90"/>
      <c r="QP204" s="90"/>
      <c r="QQ204" s="90"/>
      <c r="QR204" s="90"/>
      <c r="QS204" s="90"/>
      <c r="QT204" s="90"/>
      <c r="QU204" s="90"/>
      <c r="QV204" s="90"/>
      <c r="QW204" s="90"/>
      <c r="QX204" s="90"/>
      <c r="QY204" s="90"/>
      <c r="QZ204" s="90"/>
      <c r="RA204" s="90"/>
      <c r="RB204" s="90"/>
      <c r="RC204" s="90"/>
      <c r="RD204" s="90"/>
      <c r="RE204" s="90"/>
      <c r="RF204" s="90"/>
      <c r="RG204" s="90"/>
      <c r="RH204" s="90"/>
      <c r="RI204" s="90"/>
      <c r="RJ204" s="90"/>
      <c r="RK204" s="90"/>
      <c r="RL204" s="90"/>
      <c r="RM204" s="90"/>
      <c r="RN204" s="90"/>
      <c r="RO204" s="90"/>
      <c r="RP204" s="90"/>
      <c r="RQ204" s="90"/>
      <c r="RR204" s="90"/>
      <c r="RS204" s="90"/>
      <c r="RT204" s="90"/>
      <c r="RU204" s="90"/>
      <c r="RV204" s="90"/>
      <c r="RW204" s="90"/>
      <c r="RX204" s="90"/>
      <c r="RY204" s="90"/>
      <c r="RZ204" s="90"/>
      <c r="SA204" s="90"/>
      <c r="SB204" s="90"/>
      <c r="SC204" s="90"/>
      <c r="SD204" s="90"/>
      <c r="SE204" s="90"/>
      <c r="SF204" s="90"/>
      <c r="SG204" s="90"/>
      <c r="SH204" s="90"/>
      <c r="SI204" s="90"/>
      <c r="SJ204" s="90"/>
      <c r="SK204" s="90"/>
      <c r="SL204" s="90"/>
      <c r="SM204" s="90"/>
      <c r="SN204" s="90"/>
      <c r="SO204" s="90"/>
      <c r="SP204" s="90"/>
      <c r="SQ204" s="90"/>
      <c r="SR204" s="90"/>
      <c r="SS204" s="90"/>
      <c r="ST204" s="90"/>
      <c r="SU204" s="90"/>
      <c r="SV204" s="90"/>
      <c r="SW204" s="90"/>
      <c r="SX204" s="90"/>
      <c r="SY204" s="90"/>
      <c r="SZ204" s="90"/>
      <c r="TA204" s="90"/>
      <c r="TB204" s="90"/>
      <c r="TC204" s="90"/>
      <c r="TD204" s="90"/>
      <c r="TE204" s="90"/>
      <c r="TF204" s="90"/>
      <c r="TG204" s="90"/>
      <c r="TH204" s="90"/>
      <c r="TI204" s="90"/>
      <c r="TJ204" s="90"/>
      <c r="TK204" s="90"/>
      <c r="TL204" s="90"/>
      <c r="TM204" s="90"/>
      <c r="TN204" s="90"/>
      <c r="TO204" s="90"/>
      <c r="TP204" s="90"/>
      <c r="TQ204" s="90"/>
      <c r="TR204" s="90"/>
      <c r="TS204" s="90"/>
      <c r="TT204" s="90"/>
      <c r="TU204" s="90"/>
      <c r="TV204" s="90"/>
      <c r="TW204" s="90"/>
      <c r="TX204" s="90"/>
      <c r="TY204" s="90"/>
      <c r="TZ204" s="90"/>
      <c r="UA204" s="90"/>
      <c r="UB204" s="90"/>
      <c r="UC204" s="90"/>
      <c r="UD204" s="90"/>
      <c r="UE204" s="90"/>
      <c r="UF204" s="90"/>
      <c r="UG204" s="90"/>
      <c r="UH204" s="90"/>
      <c r="UI204" s="90"/>
      <c r="UJ204" s="90"/>
      <c r="UK204" s="90"/>
      <c r="UL204" s="90"/>
      <c r="UM204" s="90"/>
      <c r="UN204" s="90"/>
      <c r="UO204" s="90"/>
      <c r="UP204" s="90"/>
      <c r="UQ204" s="90"/>
      <c r="UR204" s="90"/>
      <c r="US204" s="90"/>
      <c r="UT204" s="90"/>
      <c r="UU204" s="90"/>
      <c r="UV204" s="90"/>
      <c r="UW204" s="90"/>
      <c r="UX204" s="90"/>
      <c r="UY204" s="90"/>
      <c r="UZ204" s="90"/>
      <c r="VA204" s="90"/>
      <c r="VB204" s="90"/>
      <c r="VC204" s="90"/>
      <c r="VD204" s="90"/>
      <c r="VE204" s="90"/>
      <c r="VF204" s="90"/>
      <c r="VG204" s="90"/>
      <c r="VH204" s="90"/>
      <c r="VI204" s="90"/>
      <c r="VJ204" s="90"/>
      <c r="VK204" s="90"/>
      <c r="VL204" s="90"/>
      <c r="VM204" s="90"/>
      <c r="VN204" s="90"/>
      <c r="VO204" s="90"/>
      <c r="VP204" s="90"/>
      <c r="VQ204" s="90"/>
      <c r="VR204" s="90"/>
      <c r="VS204" s="90"/>
      <c r="VT204" s="90"/>
      <c r="VU204" s="90"/>
      <c r="VV204" s="90"/>
      <c r="VW204" s="90"/>
      <c r="VX204" s="90"/>
      <c r="VY204" s="90"/>
      <c r="VZ204" s="90"/>
      <c r="WA204" s="90"/>
      <c r="WB204" s="90"/>
      <c r="WC204" s="90"/>
      <c r="WD204" s="90"/>
      <c r="WE204" s="90"/>
      <c r="WF204" s="90"/>
      <c r="WG204" s="90"/>
      <c r="WH204" s="90"/>
      <c r="WI204" s="90"/>
      <c r="WJ204" s="90"/>
      <c r="WK204" s="90"/>
      <c r="WL204" s="90"/>
      <c r="WM204" s="90"/>
      <c r="WN204" s="90"/>
      <c r="WO204" s="90"/>
      <c r="WP204" s="90"/>
      <c r="WQ204" s="90"/>
      <c r="WR204" s="90"/>
      <c r="WS204" s="90"/>
      <c r="WT204" s="90"/>
      <c r="WU204" s="90"/>
      <c r="WV204" s="90"/>
      <c r="WW204" s="90"/>
      <c r="WX204" s="90"/>
      <c r="WY204" s="90"/>
      <c r="WZ204" s="90"/>
      <c r="XA204" s="90"/>
      <c r="XB204" s="90"/>
      <c r="XC204" s="90"/>
      <c r="XD204" s="90"/>
      <c r="XE204" s="90"/>
      <c r="XF204" s="90"/>
      <c r="XG204" s="90"/>
      <c r="XH204" s="90"/>
      <c r="XI204" s="90"/>
      <c r="XJ204" s="90"/>
      <c r="XK204" s="90"/>
      <c r="XL204" s="90"/>
      <c r="XM204" s="90"/>
      <c r="XN204" s="90"/>
      <c r="XO204" s="90"/>
      <c r="XP204" s="90"/>
      <c r="XQ204" s="90"/>
      <c r="XR204" s="90"/>
      <c r="XS204" s="90"/>
      <c r="XT204" s="90"/>
      <c r="XU204" s="90"/>
      <c r="XV204" s="90"/>
      <c r="XW204" s="90"/>
      <c r="XX204" s="90"/>
      <c r="XY204" s="90"/>
      <c r="XZ204" s="90"/>
      <c r="YA204" s="90"/>
      <c r="YB204" s="90"/>
      <c r="YC204" s="90"/>
      <c r="YD204" s="90"/>
      <c r="YE204" s="90"/>
      <c r="YF204" s="90"/>
      <c r="YG204" s="90"/>
      <c r="YH204" s="90"/>
      <c r="YI204" s="90"/>
      <c r="YJ204" s="90"/>
      <c r="YK204" s="90"/>
      <c r="YL204" s="90"/>
      <c r="YM204" s="90"/>
      <c r="YN204" s="90"/>
      <c r="YO204" s="90"/>
      <c r="YP204" s="90"/>
      <c r="YQ204" s="90"/>
      <c r="YR204" s="90"/>
      <c r="YS204" s="90"/>
      <c r="YT204" s="90"/>
      <c r="YU204" s="90"/>
      <c r="YV204" s="90"/>
      <c r="YW204" s="90"/>
      <c r="YX204" s="90"/>
      <c r="YY204" s="90"/>
      <c r="YZ204" s="90"/>
      <c r="ZA204" s="90"/>
      <c r="ZB204" s="90"/>
      <c r="ZC204" s="90"/>
      <c r="ZD204" s="90"/>
      <c r="ZE204" s="90"/>
      <c r="ZF204" s="90"/>
      <c r="ZG204" s="90"/>
      <c r="ZH204" s="90"/>
      <c r="ZI204" s="90"/>
      <c r="ZJ204" s="90"/>
      <c r="ZK204" s="90"/>
      <c r="ZL204" s="90"/>
      <c r="ZM204" s="90"/>
      <c r="ZN204" s="90"/>
      <c r="ZO204" s="90"/>
      <c r="ZP204" s="90"/>
      <c r="ZQ204" s="90"/>
      <c r="ZR204" s="90"/>
      <c r="ZS204" s="90"/>
      <c r="ZT204" s="90"/>
      <c r="ZU204" s="90"/>
      <c r="ZV204" s="90"/>
      <c r="ZW204" s="90"/>
      <c r="ZX204" s="90"/>
      <c r="ZY204" s="90"/>
      <c r="ZZ204" s="90"/>
      <c r="AAA204" s="90"/>
      <c r="AAB204" s="90"/>
      <c r="AAC204" s="90"/>
      <c r="AAD204" s="90"/>
      <c r="AAE204" s="90"/>
      <c r="AAF204" s="90"/>
      <c r="AAG204" s="90"/>
      <c r="AAH204" s="90"/>
      <c r="AAI204" s="90"/>
      <c r="AAJ204" s="90"/>
      <c r="AAK204" s="90"/>
      <c r="AAL204" s="90"/>
      <c r="AAM204" s="90"/>
      <c r="AAN204" s="90"/>
      <c r="AAO204" s="90"/>
      <c r="AAP204" s="90"/>
      <c r="AAQ204" s="90"/>
      <c r="AAR204" s="90"/>
      <c r="AAS204" s="90"/>
      <c r="AAT204" s="90"/>
      <c r="AAU204" s="90"/>
      <c r="AAV204" s="90"/>
      <c r="AAW204" s="90"/>
      <c r="AAX204" s="90"/>
      <c r="AAY204" s="90"/>
      <c r="AAZ204" s="90"/>
      <c r="ABA204" s="90"/>
      <c r="ABB204" s="90"/>
      <c r="ABC204" s="90"/>
      <c r="ABD204" s="90"/>
      <c r="ABE204" s="90"/>
      <c r="ABF204" s="90"/>
      <c r="ABG204" s="90"/>
      <c r="ABH204" s="90"/>
      <c r="ABI204" s="90"/>
      <c r="ABJ204" s="90"/>
      <c r="ABK204" s="90"/>
      <c r="ABL204" s="90"/>
      <c r="ABM204" s="90"/>
      <c r="ABN204" s="90"/>
      <c r="ABO204" s="90"/>
      <c r="ABP204" s="90"/>
      <c r="ABQ204" s="90"/>
      <c r="ABR204" s="90"/>
      <c r="ABS204" s="90"/>
      <c r="ABT204" s="90"/>
      <c r="ABU204" s="90"/>
      <c r="ABV204" s="90"/>
      <c r="ABW204" s="90"/>
      <c r="ABX204" s="90"/>
      <c r="ABY204" s="90"/>
      <c r="ABZ204" s="90"/>
      <c r="ACA204" s="90"/>
      <c r="ACB204" s="90"/>
      <c r="ACC204" s="90"/>
      <c r="ACD204" s="90"/>
      <c r="ACE204" s="90"/>
      <c r="ACF204" s="90"/>
      <c r="ACG204" s="90"/>
      <c r="ACH204" s="90"/>
      <c r="ACI204" s="90"/>
      <c r="ACJ204" s="90"/>
      <c r="ACK204" s="90"/>
      <c r="ACL204" s="90"/>
      <c r="ACM204" s="90"/>
      <c r="ACN204" s="90"/>
      <c r="ACO204" s="90"/>
      <c r="ACP204" s="90"/>
      <c r="ACQ204" s="90"/>
      <c r="ACR204" s="90"/>
      <c r="ACS204" s="90"/>
      <c r="ACT204" s="90"/>
      <c r="ACU204" s="90"/>
      <c r="ACV204" s="90"/>
      <c r="ACW204" s="90"/>
      <c r="ACX204" s="90"/>
      <c r="ACY204" s="90"/>
      <c r="ACZ204" s="90"/>
      <c r="ADA204" s="90"/>
      <c r="ADB204" s="90"/>
      <c r="ADC204" s="90"/>
      <c r="ADD204" s="90"/>
      <c r="ADE204" s="90"/>
      <c r="ADF204" s="90"/>
      <c r="ADG204" s="90"/>
      <c r="ADH204" s="90"/>
      <c r="ADI204" s="90"/>
      <c r="ADJ204" s="90"/>
      <c r="ADK204" s="90"/>
      <c r="ADL204" s="90"/>
      <c r="ADM204" s="90"/>
      <c r="ADN204" s="90"/>
      <c r="ADO204" s="90"/>
      <c r="ADP204" s="90"/>
      <c r="ADQ204" s="90"/>
      <c r="ADR204" s="90"/>
      <c r="ADS204" s="90"/>
      <c r="ADT204" s="90"/>
      <c r="ADU204" s="90"/>
      <c r="ADV204" s="90"/>
      <c r="ADW204" s="90"/>
      <c r="ADX204" s="90"/>
      <c r="ADY204" s="90"/>
      <c r="ADZ204" s="90"/>
      <c r="AEA204" s="90"/>
      <c r="AEB204" s="90"/>
      <c r="AEC204" s="90"/>
      <c r="AED204" s="90"/>
      <c r="AEE204" s="90"/>
      <c r="AEF204" s="90"/>
      <c r="AEG204" s="90"/>
      <c r="AEH204" s="90"/>
      <c r="AEI204" s="90"/>
      <c r="AEJ204" s="90"/>
      <c r="AEK204" s="90"/>
      <c r="AEL204" s="90"/>
      <c r="AEM204" s="90"/>
      <c r="AEN204" s="90"/>
      <c r="AEO204" s="90"/>
      <c r="AEP204" s="90"/>
      <c r="AEQ204" s="90"/>
      <c r="AER204" s="90"/>
      <c r="AES204" s="90"/>
      <c r="AET204" s="90"/>
      <c r="AEU204" s="90"/>
      <c r="AEV204" s="90"/>
      <c r="AEW204" s="90"/>
      <c r="AEX204" s="90"/>
      <c r="AEY204" s="90"/>
      <c r="AEZ204" s="90"/>
      <c r="AFA204" s="90"/>
      <c r="AFB204" s="90"/>
      <c r="AFC204" s="90"/>
      <c r="AFD204" s="90"/>
      <c r="AFE204" s="90"/>
      <c r="AFF204" s="90"/>
      <c r="AFG204" s="90"/>
      <c r="AFH204" s="90"/>
      <c r="AFI204" s="90"/>
      <c r="AFJ204" s="90"/>
      <c r="AFK204" s="90"/>
      <c r="AFL204" s="90"/>
      <c r="AFM204" s="90"/>
      <c r="AFN204" s="90"/>
      <c r="AFO204" s="90"/>
      <c r="AFP204" s="90"/>
      <c r="AFQ204" s="90"/>
      <c r="AFR204" s="90"/>
      <c r="AFS204" s="90"/>
      <c r="AFT204" s="90"/>
      <c r="AFU204" s="90"/>
      <c r="AFV204" s="90"/>
      <c r="AFW204" s="90"/>
      <c r="AFX204" s="90"/>
      <c r="AFY204" s="90"/>
      <c r="AFZ204" s="90"/>
      <c r="AGA204" s="90"/>
      <c r="AGB204" s="90"/>
      <c r="AGC204" s="90"/>
      <c r="AGD204" s="90"/>
      <c r="AGE204" s="90"/>
      <c r="AGF204" s="90"/>
      <c r="AGG204" s="90"/>
      <c r="AGH204" s="90"/>
      <c r="AGI204" s="90"/>
      <c r="AGJ204" s="90"/>
      <c r="AGK204" s="90"/>
      <c r="AGL204" s="90"/>
      <c r="AGM204" s="90"/>
      <c r="AGN204" s="90"/>
      <c r="AGO204" s="90"/>
      <c r="AGP204" s="90"/>
      <c r="AGQ204" s="90"/>
      <c r="AGR204" s="90"/>
      <c r="AGS204" s="90"/>
      <c r="AGT204" s="90"/>
      <c r="AGU204" s="90"/>
      <c r="AGV204" s="90"/>
      <c r="AGW204" s="90"/>
      <c r="AGX204" s="90"/>
      <c r="AGY204" s="90"/>
      <c r="AGZ204" s="90"/>
      <c r="AHA204" s="90"/>
      <c r="AHB204" s="90"/>
      <c r="AHC204" s="90"/>
      <c r="AHD204" s="90"/>
      <c r="AHE204" s="90"/>
      <c r="AHF204" s="90"/>
      <c r="AHG204" s="90"/>
      <c r="AHH204" s="90"/>
      <c r="AHI204" s="90"/>
      <c r="AHJ204" s="90"/>
      <c r="AHK204" s="90"/>
      <c r="AHL204" s="90"/>
      <c r="AHM204" s="90"/>
      <c r="AHN204" s="90"/>
      <c r="AHO204" s="90"/>
      <c r="AHP204" s="90"/>
      <c r="AHQ204" s="90"/>
      <c r="AHR204" s="90"/>
      <c r="AHS204" s="90"/>
      <c r="AHT204" s="90"/>
      <c r="AHU204" s="90"/>
      <c r="AHV204" s="90"/>
      <c r="AHW204" s="90"/>
      <c r="AHX204" s="90"/>
      <c r="AHY204" s="90"/>
      <c r="AHZ204" s="90"/>
      <c r="AIA204" s="90"/>
      <c r="AIB204" s="90"/>
      <c r="AIC204" s="90"/>
      <c r="AID204" s="90"/>
      <c r="AIE204" s="90"/>
      <c r="AIF204" s="90"/>
      <c r="AIG204" s="90"/>
      <c r="AIH204" s="90"/>
      <c r="AII204" s="90"/>
      <c r="AIJ204" s="90"/>
      <c r="AIK204" s="90"/>
      <c r="AIL204" s="90"/>
      <c r="AIM204" s="90"/>
      <c r="AIN204" s="90"/>
      <c r="AIO204" s="90"/>
      <c r="AIP204" s="90"/>
      <c r="AIQ204" s="90"/>
      <c r="AIR204" s="90"/>
      <c r="AIS204" s="90"/>
      <c r="AIT204" s="90"/>
      <c r="AIU204" s="90"/>
      <c r="AIV204" s="90"/>
      <c r="AIW204" s="90"/>
      <c r="AIX204" s="90"/>
      <c r="AIY204" s="90"/>
      <c r="AIZ204" s="90"/>
      <c r="AJA204" s="90"/>
      <c r="AJB204" s="90"/>
      <c r="AJC204" s="90"/>
      <c r="AJD204" s="90"/>
      <c r="AJE204" s="90"/>
      <c r="AJF204" s="90"/>
      <c r="AJG204" s="90"/>
      <c r="AJH204" s="90"/>
      <c r="AJI204" s="90"/>
      <c r="AJJ204" s="90"/>
      <c r="AJK204" s="90"/>
      <c r="AJL204" s="90"/>
      <c r="AJM204" s="90"/>
      <c r="AJN204" s="90"/>
      <c r="AJO204" s="90"/>
      <c r="AJP204" s="90"/>
      <c r="AJQ204" s="90"/>
      <c r="AJR204" s="90"/>
      <c r="AJS204" s="90"/>
      <c r="AJT204" s="90"/>
      <c r="AJU204" s="90"/>
      <c r="AJV204" s="90"/>
      <c r="AJW204" s="90"/>
      <c r="AJX204" s="90"/>
      <c r="AJY204" s="90"/>
      <c r="AJZ204" s="90"/>
      <c r="AKA204" s="90"/>
      <c r="AKB204" s="90"/>
      <c r="AKC204" s="90"/>
      <c r="AKD204" s="90"/>
      <c r="AKE204" s="90"/>
      <c r="AKF204" s="90"/>
      <c r="AKG204" s="90"/>
      <c r="AKH204" s="90"/>
      <c r="AKI204" s="90"/>
      <c r="AKJ204" s="90"/>
      <c r="AKK204" s="90"/>
      <c r="AKL204" s="90"/>
      <c r="AKM204" s="90"/>
      <c r="AKN204" s="90"/>
      <c r="AKO204" s="90"/>
      <c r="AKP204" s="90"/>
      <c r="AKQ204" s="90"/>
      <c r="AKR204" s="90"/>
      <c r="AKS204" s="90"/>
      <c r="AKT204" s="90"/>
      <c r="AKU204" s="90"/>
      <c r="AKV204" s="90"/>
      <c r="AKW204" s="90"/>
      <c r="AKX204" s="90"/>
      <c r="AKY204" s="90"/>
      <c r="AKZ204" s="90"/>
      <c r="ALA204" s="90"/>
      <c r="ALB204" s="90"/>
      <c r="ALC204" s="90"/>
      <c r="ALD204" s="90"/>
      <c r="ALE204" s="90"/>
      <c r="ALF204" s="90"/>
      <c r="ALG204" s="90"/>
      <c r="ALH204" s="90"/>
      <c r="ALI204" s="90"/>
      <c r="ALJ204" s="90"/>
      <c r="ALK204" s="90"/>
      <c r="ALL204" s="90"/>
      <c r="ALM204" s="90"/>
      <c r="ALN204" s="90"/>
      <c r="ALO204" s="90"/>
      <c r="ALP204" s="90"/>
      <c r="ALQ204" s="90"/>
      <c r="ALR204" s="90"/>
      <c r="ALS204" s="90"/>
      <c r="ALT204" s="90"/>
      <c r="ALU204" s="90"/>
      <c r="ALV204" s="90"/>
      <c r="ALW204" s="90"/>
      <c r="ALX204" s="90"/>
      <c r="ALY204" s="90"/>
      <c r="ALZ204" s="90"/>
      <c r="AMA204" s="90"/>
      <c r="AMB204" s="90"/>
      <c r="AMC204" s="90"/>
      <c r="AMD204" s="90"/>
      <c r="AME204" s="90"/>
      <c r="AMF204" s="90"/>
      <c r="AMG204" s="90"/>
      <c r="AMH204" s="90"/>
      <c r="AMI204" s="90"/>
      <c r="AMJ204" s="90"/>
      <c r="AMK204" s="90"/>
    </row>
    <row r="205" spans="1:1025" ht="15" customHeight="1">
      <c r="A205"/>
      <c r="B205" s="165">
        <v>21904693</v>
      </c>
      <c r="C205" s="142" t="s">
        <v>272</v>
      </c>
      <c r="D205" t="s">
        <v>151</v>
      </c>
      <c r="F205" s="64"/>
      <c r="G205" s="64" t="s">
        <v>321</v>
      </c>
      <c r="H205" s="59" t="s">
        <v>51</v>
      </c>
      <c r="I205" s="60" t="s">
        <v>70</v>
      </c>
      <c r="J205" s="53"/>
      <c r="K205" s="65"/>
      <c r="L205" s="59" t="s">
        <v>34</v>
      </c>
      <c r="M205" s="38">
        <v>13</v>
      </c>
      <c r="N205" s="38">
        <v>2</v>
      </c>
      <c r="O205" s="38"/>
      <c r="P205" s="38"/>
      <c r="Q205" s="38"/>
    </row>
    <row r="206" spans="1:1025" ht="15" customHeight="1">
      <c r="A206" s="99"/>
      <c r="B206" s="173">
        <v>21906780</v>
      </c>
      <c r="C206" s="149" t="s">
        <v>147</v>
      </c>
      <c r="D206" s="99" t="s">
        <v>148</v>
      </c>
      <c r="E206" s="114"/>
      <c r="F206" s="115"/>
      <c r="G206" s="115" t="s">
        <v>106</v>
      </c>
      <c r="H206" s="116" t="s">
        <v>61</v>
      </c>
      <c r="I206" s="117" t="s">
        <v>84</v>
      </c>
      <c r="J206" s="118"/>
      <c r="K206" s="119"/>
      <c r="L206" s="116" t="s">
        <v>41</v>
      </c>
      <c r="M206" s="118">
        <v>3</v>
      </c>
      <c r="N206" s="118"/>
      <c r="O206" s="118"/>
      <c r="P206" s="118"/>
      <c r="Q206" s="118"/>
    </row>
    <row r="207" spans="1:1025" ht="15" customHeight="1">
      <c r="A207" s="61"/>
      <c r="B207" s="164"/>
      <c r="C207" s="142" t="s">
        <v>431</v>
      </c>
      <c r="D207" s="63" t="s">
        <v>430</v>
      </c>
      <c r="E207" s="1" t="s">
        <v>636</v>
      </c>
      <c r="F207" s="64"/>
      <c r="G207" s="64" t="s">
        <v>639</v>
      </c>
      <c r="H207" s="59" t="s">
        <v>51</v>
      </c>
      <c r="I207" s="60" t="s">
        <v>84</v>
      </c>
      <c r="J207" s="38"/>
      <c r="K207" s="65"/>
      <c r="L207" s="59" t="s">
        <v>35</v>
      </c>
      <c r="M207" s="38">
        <v>9</v>
      </c>
      <c r="N207" s="38"/>
      <c r="O207" s="38"/>
      <c r="P207" s="38"/>
      <c r="Q207" s="38"/>
    </row>
    <row r="208" spans="1:1025" ht="15" customHeight="1">
      <c r="A208" s="61"/>
      <c r="B208" s="163">
        <v>21906324</v>
      </c>
      <c r="C208" s="142" t="s">
        <v>539</v>
      </c>
      <c r="D208" s="63" t="s">
        <v>122</v>
      </c>
      <c r="E208" s="1" t="s">
        <v>636</v>
      </c>
      <c r="F208" s="64"/>
      <c r="G208" s="64" t="s">
        <v>639</v>
      </c>
      <c r="H208" s="59" t="s">
        <v>57</v>
      </c>
      <c r="I208" s="60" t="s">
        <v>77</v>
      </c>
      <c r="J208" s="38"/>
      <c r="K208" s="65"/>
      <c r="L208" s="59" t="s">
        <v>44</v>
      </c>
      <c r="M208" s="38">
        <v>14</v>
      </c>
      <c r="N208" s="38"/>
      <c r="O208" s="38">
        <v>2</v>
      </c>
      <c r="P208" s="38"/>
      <c r="Q208" s="38"/>
    </row>
    <row r="209" spans="1:1025" ht="15" customHeight="1">
      <c r="A209"/>
      <c r="B209" s="165">
        <v>21905268</v>
      </c>
      <c r="C209" s="142" t="s">
        <v>273</v>
      </c>
      <c r="D209" t="s">
        <v>274</v>
      </c>
      <c r="F209" s="64"/>
      <c r="G209" s="64" t="s">
        <v>321</v>
      </c>
      <c r="H209" s="59" t="s">
        <v>51</v>
      </c>
      <c r="I209" s="60" t="s">
        <v>79</v>
      </c>
      <c r="J209" s="53"/>
      <c r="K209" s="65"/>
      <c r="L209" s="59" t="s">
        <v>50</v>
      </c>
      <c r="M209" s="53">
        <v>16</v>
      </c>
      <c r="N209" s="53"/>
      <c r="O209" s="38"/>
      <c r="P209" s="38"/>
      <c r="Q209" s="38"/>
    </row>
    <row r="210" spans="1:1025" ht="15">
      <c r="A210"/>
      <c r="B210" s="165">
        <v>21901715</v>
      </c>
      <c r="C210" s="142" t="s">
        <v>149</v>
      </c>
      <c r="D210" t="s">
        <v>138</v>
      </c>
      <c r="F210" s="64"/>
      <c r="G210" s="64" t="s">
        <v>106</v>
      </c>
      <c r="H210" s="59" t="s">
        <v>43</v>
      </c>
      <c r="I210" s="60" t="s">
        <v>70</v>
      </c>
      <c r="J210" s="38"/>
      <c r="K210" s="65"/>
      <c r="L210" s="59" t="s">
        <v>56</v>
      </c>
      <c r="M210" s="38">
        <v>20</v>
      </c>
      <c r="N210" s="38">
        <v>2</v>
      </c>
      <c r="O210" s="38"/>
      <c r="P210" s="38"/>
      <c r="Q210" s="38"/>
    </row>
    <row r="211" spans="1:1025" ht="15">
      <c r="A211"/>
      <c r="B211" s="165">
        <v>21909186</v>
      </c>
      <c r="C211" s="142" t="s">
        <v>217</v>
      </c>
      <c r="D211" t="s">
        <v>218</v>
      </c>
      <c r="E211" s="64"/>
      <c r="F211" s="64"/>
      <c r="G211" s="64" t="s">
        <v>237</v>
      </c>
      <c r="H211" s="59"/>
      <c r="I211" s="60"/>
      <c r="J211" s="38"/>
      <c r="K211" s="65"/>
      <c r="L211" s="59" t="s">
        <v>47</v>
      </c>
      <c r="M211" s="38"/>
      <c r="N211" s="38"/>
      <c r="O211" s="38"/>
      <c r="P211" s="38"/>
      <c r="Q211" s="38"/>
    </row>
    <row r="212" spans="1:1025" ht="15" customHeight="1">
      <c r="A212"/>
      <c r="B212" s="165">
        <v>21900134</v>
      </c>
      <c r="C212" s="142" t="s">
        <v>150</v>
      </c>
      <c r="D212" t="s">
        <v>151</v>
      </c>
      <c r="F212" s="64"/>
      <c r="G212" s="64" t="s">
        <v>106</v>
      </c>
      <c r="H212" s="59" t="s">
        <v>43</v>
      </c>
      <c r="I212" s="60" t="s">
        <v>77</v>
      </c>
      <c r="J212" s="53"/>
      <c r="K212" s="65"/>
      <c r="L212" s="59" t="s">
        <v>56</v>
      </c>
      <c r="M212" s="53">
        <v>20</v>
      </c>
      <c r="N212" s="53"/>
      <c r="O212" s="38">
        <v>1</v>
      </c>
      <c r="P212" s="38"/>
      <c r="Q212" s="38"/>
    </row>
    <row r="213" spans="1:1025" ht="15" customHeight="1">
      <c r="A213"/>
      <c r="B213" s="165">
        <v>21901574</v>
      </c>
      <c r="C213" s="142" t="s">
        <v>674</v>
      </c>
      <c r="D213" t="s">
        <v>675</v>
      </c>
      <c r="E213"/>
      <c r="F213"/>
      <c r="G213" s="99" t="s">
        <v>689</v>
      </c>
      <c r="H213" s="100"/>
      <c r="I213" s="104" t="s">
        <v>70</v>
      </c>
      <c r="J213" s="99"/>
      <c r="K213" s="99"/>
      <c r="L213" s="104" t="s">
        <v>32</v>
      </c>
      <c r="M213" s="99"/>
      <c r="N213" s="104">
        <v>4</v>
      </c>
      <c r="O213" s="99"/>
      <c r="P213" s="99"/>
      <c r="Q213" s="99"/>
    </row>
    <row r="214" spans="1:1025" s="97" customFormat="1" ht="15">
      <c r="A214" s="61"/>
      <c r="B214" s="163">
        <v>21902000</v>
      </c>
      <c r="C214" s="153" t="s">
        <v>585</v>
      </c>
      <c r="D214" s="63" t="s">
        <v>584</v>
      </c>
      <c r="E214" s="1" t="s">
        <v>636</v>
      </c>
      <c r="F214" s="64"/>
      <c r="G214" s="64" t="s">
        <v>639</v>
      </c>
      <c r="H214" s="59" t="s">
        <v>54</v>
      </c>
      <c r="I214" s="60" t="s">
        <v>79</v>
      </c>
      <c r="J214" s="53"/>
      <c r="K214" s="65"/>
      <c r="L214" s="59" t="s">
        <v>53</v>
      </c>
      <c r="M214" s="53">
        <v>10</v>
      </c>
      <c r="N214" s="53"/>
      <c r="O214" s="38"/>
      <c r="P214" s="38"/>
      <c r="Q214" s="38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  <c r="BF214" s="90"/>
      <c r="BG214" s="90"/>
      <c r="BH214" s="90"/>
      <c r="BI214" s="90"/>
      <c r="BJ214" s="90"/>
      <c r="BK214" s="90"/>
      <c r="BL214" s="90"/>
      <c r="BM214" s="90"/>
      <c r="BN214" s="90"/>
      <c r="BO214" s="90"/>
      <c r="BP214" s="90"/>
      <c r="BQ214" s="90"/>
      <c r="BR214" s="90"/>
      <c r="BS214" s="90"/>
      <c r="BT214" s="90"/>
      <c r="BU214" s="90"/>
      <c r="BV214" s="90"/>
      <c r="BW214" s="90"/>
      <c r="BX214" s="90"/>
      <c r="BY214" s="90"/>
      <c r="BZ214" s="90"/>
      <c r="CA214" s="90"/>
      <c r="CB214" s="90"/>
      <c r="CC214" s="90"/>
      <c r="CD214" s="90"/>
      <c r="CE214" s="90"/>
      <c r="CF214" s="90"/>
      <c r="CG214" s="90"/>
      <c r="CH214" s="90"/>
      <c r="CI214" s="90"/>
      <c r="CJ214" s="90"/>
      <c r="CK214" s="90"/>
      <c r="CL214" s="90"/>
      <c r="CM214" s="90"/>
      <c r="CN214" s="90"/>
      <c r="CO214" s="90"/>
      <c r="CP214" s="90"/>
      <c r="CQ214" s="90"/>
      <c r="CR214" s="90"/>
      <c r="CS214" s="90"/>
      <c r="CT214" s="90"/>
      <c r="CU214" s="90"/>
      <c r="CV214" s="90"/>
      <c r="CW214" s="90"/>
      <c r="CX214" s="90"/>
      <c r="CY214" s="90"/>
      <c r="CZ214" s="90"/>
      <c r="DA214" s="90"/>
      <c r="DB214" s="90"/>
      <c r="DC214" s="90"/>
      <c r="DD214" s="90"/>
      <c r="DE214" s="90"/>
      <c r="DF214" s="90"/>
      <c r="DG214" s="90"/>
      <c r="DH214" s="90"/>
      <c r="DI214" s="90"/>
      <c r="DJ214" s="90"/>
      <c r="DK214" s="90"/>
      <c r="DL214" s="90"/>
      <c r="DM214" s="90"/>
      <c r="DN214" s="90"/>
      <c r="DO214" s="90"/>
      <c r="DP214" s="90"/>
      <c r="DQ214" s="90"/>
      <c r="DR214" s="90"/>
      <c r="DS214" s="90"/>
      <c r="DT214" s="90"/>
      <c r="DU214" s="90"/>
      <c r="DV214" s="90"/>
      <c r="DW214" s="90"/>
      <c r="DX214" s="90"/>
      <c r="DY214" s="90"/>
      <c r="DZ214" s="90"/>
      <c r="EA214" s="90"/>
      <c r="EB214" s="90"/>
      <c r="EC214" s="90"/>
      <c r="ED214" s="90"/>
      <c r="EE214" s="90"/>
      <c r="EF214" s="90"/>
      <c r="EG214" s="90"/>
      <c r="EH214" s="90"/>
      <c r="EI214" s="90"/>
      <c r="EJ214" s="90"/>
      <c r="EK214" s="90"/>
      <c r="EL214" s="90"/>
      <c r="EM214" s="90"/>
      <c r="EN214" s="90"/>
      <c r="EO214" s="90"/>
      <c r="EP214" s="90"/>
      <c r="EQ214" s="90"/>
      <c r="ER214" s="90"/>
      <c r="ES214" s="90"/>
      <c r="ET214" s="90"/>
      <c r="EU214" s="90"/>
      <c r="EV214" s="90"/>
      <c r="EW214" s="90"/>
      <c r="EX214" s="90"/>
      <c r="EY214" s="90"/>
      <c r="EZ214" s="90"/>
      <c r="FA214" s="90"/>
      <c r="FB214" s="90"/>
      <c r="FC214" s="90"/>
      <c r="FD214" s="90"/>
      <c r="FE214" s="90"/>
      <c r="FF214" s="90"/>
      <c r="FG214" s="90"/>
      <c r="FH214" s="90"/>
      <c r="FI214" s="90"/>
      <c r="FJ214" s="90"/>
      <c r="FK214" s="90"/>
      <c r="FL214" s="90"/>
      <c r="FM214" s="90"/>
      <c r="FN214" s="90"/>
      <c r="FO214" s="90"/>
      <c r="FP214" s="90"/>
      <c r="FQ214" s="90"/>
      <c r="FR214" s="90"/>
      <c r="FS214" s="90"/>
      <c r="FT214" s="90"/>
      <c r="FU214" s="90"/>
      <c r="FV214" s="90"/>
      <c r="FW214" s="90"/>
      <c r="FX214" s="90"/>
      <c r="FY214" s="90"/>
      <c r="FZ214" s="90"/>
      <c r="GA214" s="90"/>
      <c r="GB214" s="90"/>
      <c r="GC214" s="90"/>
      <c r="GD214" s="90"/>
      <c r="GE214" s="90"/>
      <c r="GF214" s="90"/>
      <c r="GG214" s="90"/>
      <c r="GH214" s="90"/>
      <c r="GI214" s="90"/>
      <c r="GJ214" s="90"/>
      <c r="GK214" s="90"/>
      <c r="GL214" s="90"/>
      <c r="GM214" s="90"/>
      <c r="GN214" s="90"/>
      <c r="GO214" s="90"/>
      <c r="GP214" s="90"/>
      <c r="GQ214" s="90"/>
      <c r="GR214" s="90"/>
      <c r="GS214" s="90"/>
      <c r="GT214" s="90"/>
      <c r="GU214" s="90"/>
      <c r="GV214" s="90"/>
      <c r="GW214" s="90"/>
      <c r="GX214" s="90"/>
      <c r="GY214" s="90"/>
      <c r="GZ214" s="90"/>
      <c r="HA214" s="90"/>
      <c r="HB214" s="90"/>
      <c r="HC214" s="90"/>
      <c r="HD214" s="90"/>
      <c r="HE214" s="90"/>
      <c r="HF214" s="90"/>
      <c r="HG214" s="90"/>
      <c r="HH214" s="90"/>
      <c r="HI214" s="90"/>
      <c r="HJ214" s="90"/>
      <c r="HK214" s="90"/>
      <c r="HL214" s="90"/>
      <c r="HM214" s="90"/>
      <c r="HN214" s="90"/>
      <c r="HO214" s="90"/>
      <c r="HP214" s="90"/>
      <c r="HQ214" s="90"/>
      <c r="HR214" s="90"/>
      <c r="HS214" s="90"/>
      <c r="HT214" s="90"/>
      <c r="HU214" s="90"/>
      <c r="HV214" s="90"/>
      <c r="HW214" s="90"/>
      <c r="HX214" s="90"/>
      <c r="HY214" s="90"/>
      <c r="HZ214" s="90"/>
      <c r="IA214" s="90"/>
      <c r="IB214" s="90"/>
      <c r="IC214" s="90"/>
      <c r="ID214" s="90"/>
      <c r="IE214" s="90"/>
      <c r="IF214" s="90"/>
      <c r="IG214" s="90"/>
      <c r="IH214" s="90"/>
      <c r="II214" s="90"/>
      <c r="IJ214" s="90"/>
      <c r="IK214" s="90"/>
      <c r="IL214" s="90"/>
      <c r="IM214" s="90"/>
      <c r="IN214" s="90"/>
      <c r="IO214" s="90"/>
      <c r="IP214" s="90"/>
      <c r="IQ214" s="90"/>
      <c r="IR214" s="90"/>
      <c r="IS214" s="90"/>
      <c r="IT214" s="90"/>
      <c r="IU214" s="90"/>
      <c r="IV214" s="90"/>
      <c r="IW214" s="90"/>
      <c r="IX214" s="90"/>
      <c r="IY214" s="90"/>
      <c r="IZ214" s="90"/>
      <c r="JA214" s="90"/>
      <c r="JB214" s="90"/>
      <c r="JC214" s="90"/>
      <c r="JD214" s="90"/>
      <c r="JE214" s="90"/>
      <c r="JF214" s="90"/>
      <c r="JG214" s="90"/>
      <c r="JH214" s="90"/>
      <c r="JI214" s="90"/>
      <c r="JJ214" s="90"/>
      <c r="JK214" s="90"/>
      <c r="JL214" s="90"/>
      <c r="JM214" s="90"/>
      <c r="JN214" s="90"/>
      <c r="JO214" s="90"/>
      <c r="JP214" s="90"/>
      <c r="JQ214" s="90"/>
      <c r="JR214" s="90"/>
      <c r="JS214" s="90"/>
      <c r="JT214" s="90"/>
      <c r="JU214" s="90"/>
      <c r="JV214" s="90"/>
      <c r="JW214" s="90"/>
      <c r="JX214" s="90"/>
      <c r="JY214" s="90"/>
      <c r="JZ214" s="90"/>
      <c r="KA214" s="90"/>
      <c r="KB214" s="90"/>
      <c r="KC214" s="90"/>
      <c r="KD214" s="90"/>
      <c r="KE214" s="90"/>
      <c r="KF214" s="90"/>
      <c r="KG214" s="90"/>
      <c r="KH214" s="90"/>
      <c r="KI214" s="90"/>
      <c r="KJ214" s="90"/>
      <c r="KK214" s="90"/>
      <c r="KL214" s="90"/>
      <c r="KM214" s="90"/>
      <c r="KN214" s="90"/>
      <c r="KO214" s="90"/>
      <c r="KP214" s="90"/>
      <c r="KQ214" s="90"/>
      <c r="KR214" s="90"/>
      <c r="KS214" s="90"/>
      <c r="KT214" s="90"/>
      <c r="KU214" s="90"/>
      <c r="KV214" s="90"/>
      <c r="KW214" s="90"/>
      <c r="KX214" s="90"/>
      <c r="KY214" s="90"/>
      <c r="KZ214" s="90"/>
      <c r="LA214" s="90"/>
      <c r="LB214" s="90"/>
      <c r="LC214" s="90"/>
      <c r="LD214" s="90"/>
      <c r="LE214" s="90"/>
      <c r="LF214" s="90"/>
      <c r="LG214" s="90"/>
      <c r="LH214" s="90"/>
      <c r="LI214" s="90"/>
      <c r="LJ214" s="90"/>
      <c r="LK214" s="90"/>
      <c r="LL214" s="90"/>
      <c r="LM214" s="90"/>
      <c r="LN214" s="90"/>
      <c r="LO214" s="90"/>
      <c r="LP214" s="90"/>
      <c r="LQ214" s="90"/>
      <c r="LR214" s="90"/>
      <c r="LS214" s="90"/>
      <c r="LT214" s="90"/>
      <c r="LU214" s="90"/>
      <c r="LV214" s="90"/>
      <c r="LW214" s="90"/>
      <c r="LX214" s="90"/>
      <c r="LY214" s="90"/>
      <c r="LZ214" s="90"/>
      <c r="MA214" s="90"/>
      <c r="MB214" s="90"/>
      <c r="MC214" s="90"/>
      <c r="MD214" s="90"/>
      <c r="ME214" s="90"/>
      <c r="MF214" s="90"/>
      <c r="MG214" s="90"/>
      <c r="MH214" s="90"/>
      <c r="MI214" s="90"/>
      <c r="MJ214" s="90"/>
      <c r="MK214" s="90"/>
      <c r="ML214" s="90"/>
      <c r="MM214" s="90"/>
      <c r="MN214" s="90"/>
      <c r="MO214" s="90"/>
      <c r="MP214" s="90"/>
      <c r="MQ214" s="90"/>
      <c r="MR214" s="90"/>
      <c r="MS214" s="90"/>
      <c r="MT214" s="90"/>
      <c r="MU214" s="90"/>
      <c r="MV214" s="90"/>
      <c r="MW214" s="90"/>
      <c r="MX214" s="90"/>
      <c r="MY214" s="90"/>
      <c r="MZ214" s="90"/>
      <c r="NA214" s="90"/>
      <c r="NB214" s="90"/>
      <c r="NC214" s="90"/>
      <c r="ND214" s="90"/>
      <c r="NE214" s="90"/>
      <c r="NF214" s="90"/>
      <c r="NG214" s="90"/>
      <c r="NH214" s="90"/>
      <c r="NI214" s="90"/>
      <c r="NJ214" s="90"/>
      <c r="NK214" s="90"/>
      <c r="NL214" s="90"/>
      <c r="NM214" s="90"/>
      <c r="NN214" s="90"/>
      <c r="NO214" s="90"/>
      <c r="NP214" s="90"/>
      <c r="NQ214" s="90"/>
      <c r="NR214" s="90"/>
      <c r="NS214" s="90"/>
      <c r="NT214" s="90"/>
      <c r="NU214" s="90"/>
      <c r="NV214" s="90"/>
      <c r="NW214" s="90"/>
      <c r="NX214" s="90"/>
      <c r="NY214" s="90"/>
      <c r="NZ214" s="90"/>
      <c r="OA214" s="90"/>
      <c r="OB214" s="90"/>
      <c r="OC214" s="90"/>
      <c r="OD214" s="90"/>
      <c r="OE214" s="90"/>
      <c r="OF214" s="90"/>
      <c r="OG214" s="90"/>
      <c r="OH214" s="90"/>
      <c r="OI214" s="90"/>
      <c r="OJ214" s="90"/>
      <c r="OK214" s="90"/>
      <c r="OL214" s="90"/>
      <c r="OM214" s="90"/>
      <c r="ON214" s="90"/>
      <c r="OO214" s="90"/>
      <c r="OP214" s="90"/>
      <c r="OQ214" s="90"/>
      <c r="OR214" s="90"/>
      <c r="OS214" s="90"/>
      <c r="OT214" s="90"/>
      <c r="OU214" s="90"/>
      <c r="OV214" s="90"/>
      <c r="OW214" s="90"/>
      <c r="OX214" s="90"/>
      <c r="OY214" s="90"/>
      <c r="OZ214" s="90"/>
      <c r="PA214" s="90"/>
      <c r="PB214" s="90"/>
      <c r="PC214" s="90"/>
      <c r="PD214" s="90"/>
      <c r="PE214" s="90"/>
      <c r="PF214" s="90"/>
      <c r="PG214" s="90"/>
      <c r="PH214" s="90"/>
      <c r="PI214" s="90"/>
      <c r="PJ214" s="90"/>
      <c r="PK214" s="90"/>
      <c r="PL214" s="90"/>
      <c r="PM214" s="90"/>
      <c r="PN214" s="90"/>
      <c r="PO214" s="90"/>
      <c r="PP214" s="90"/>
      <c r="PQ214" s="90"/>
      <c r="PR214" s="90"/>
      <c r="PS214" s="90"/>
      <c r="PT214" s="90"/>
      <c r="PU214" s="90"/>
      <c r="PV214" s="90"/>
      <c r="PW214" s="90"/>
      <c r="PX214" s="90"/>
      <c r="PY214" s="90"/>
      <c r="PZ214" s="90"/>
      <c r="QA214" s="90"/>
      <c r="QB214" s="90"/>
      <c r="QC214" s="90"/>
      <c r="QD214" s="90"/>
      <c r="QE214" s="90"/>
      <c r="QF214" s="90"/>
      <c r="QG214" s="90"/>
      <c r="QH214" s="90"/>
      <c r="QI214" s="90"/>
      <c r="QJ214" s="90"/>
      <c r="QK214" s="90"/>
      <c r="QL214" s="90"/>
      <c r="QM214" s="90"/>
      <c r="QN214" s="90"/>
      <c r="QO214" s="90"/>
      <c r="QP214" s="90"/>
      <c r="QQ214" s="90"/>
      <c r="QR214" s="90"/>
      <c r="QS214" s="90"/>
      <c r="QT214" s="90"/>
      <c r="QU214" s="90"/>
      <c r="QV214" s="90"/>
      <c r="QW214" s="90"/>
      <c r="QX214" s="90"/>
      <c r="QY214" s="90"/>
      <c r="QZ214" s="90"/>
      <c r="RA214" s="90"/>
      <c r="RB214" s="90"/>
      <c r="RC214" s="90"/>
      <c r="RD214" s="90"/>
      <c r="RE214" s="90"/>
      <c r="RF214" s="90"/>
      <c r="RG214" s="90"/>
      <c r="RH214" s="90"/>
      <c r="RI214" s="90"/>
      <c r="RJ214" s="90"/>
      <c r="RK214" s="90"/>
      <c r="RL214" s="90"/>
      <c r="RM214" s="90"/>
      <c r="RN214" s="90"/>
      <c r="RO214" s="90"/>
      <c r="RP214" s="90"/>
      <c r="RQ214" s="90"/>
      <c r="RR214" s="90"/>
      <c r="RS214" s="90"/>
      <c r="RT214" s="90"/>
      <c r="RU214" s="90"/>
      <c r="RV214" s="90"/>
      <c r="RW214" s="90"/>
      <c r="RX214" s="90"/>
      <c r="RY214" s="90"/>
      <c r="RZ214" s="90"/>
      <c r="SA214" s="90"/>
      <c r="SB214" s="90"/>
      <c r="SC214" s="90"/>
      <c r="SD214" s="90"/>
      <c r="SE214" s="90"/>
      <c r="SF214" s="90"/>
      <c r="SG214" s="90"/>
      <c r="SH214" s="90"/>
      <c r="SI214" s="90"/>
      <c r="SJ214" s="90"/>
      <c r="SK214" s="90"/>
      <c r="SL214" s="90"/>
      <c r="SM214" s="90"/>
      <c r="SN214" s="90"/>
      <c r="SO214" s="90"/>
      <c r="SP214" s="90"/>
      <c r="SQ214" s="90"/>
      <c r="SR214" s="90"/>
      <c r="SS214" s="90"/>
      <c r="ST214" s="90"/>
      <c r="SU214" s="90"/>
      <c r="SV214" s="90"/>
      <c r="SW214" s="90"/>
      <c r="SX214" s="90"/>
      <c r="SY214" s="90"/>
      <c r="SZ214" s="90"/>
      <c r="TA214" s="90"/>
      <c r="TB214" s="90"/>
      <c r="TC214" s="90"/>
      <c r="TD214" s="90"/>
      <c r="TE214" s="90"/>
      <c r="TF214" s="90"/>
      <c r="TG214" s="90"/>
      <c r="TH214" s="90"/>
      <c r="TI214" s="90"/>
      <c r="TJ214" s="90"/>
      <c r="TK214" s="90"/>
      <c r="TL214" s="90"/>
      <c r="TM214" s="90"/>
      <c r="TN214" s="90"/>
      <c r="TO214" s="90"/>
      <c r="TP214" s="90"/>
      <c r="TQ214" s="90"/>
      <c r="TR214" s="90"/>
      <c r="TS214" s="90"/>
      <c r="TT214" s="90"/>
      <c r="TU214" s="90"/>
      <c r="TV214" s="90"/>
      <c r="TW214" s="90"/>
      <c r="TX214" s="90"/>
      <c r="TY214" s="90"/>
      <c r="TZ214" s="90"/>
      <c r="UA214" s="90"/>
      <c r="UB214" s="90"/>
      <c r="UC214" s="90"/>
      <c r="UD214" s="90"/>
      <c r="UE214" s="90"/>
      <c r="UF214" s="90"/>
      <c r="UG214" s="90"/>
      <c r="UH214" s="90"/>
      <c r="UI214" s="90"/>
      <c r="UJ214" s="90"/>
      <c r="UK214" s="90"/>
      <c r="UL214" s="90"/>
      <c r="UM214" s="90"/>
      <c r="UN214" s="90"/>
      <c r="UO214" s="90"/>
      <c r="UP214" s="90"/>
      <c r="UQ214" s="90"/>
      <c r="UR214" s="90"/>
      <c r="US214" s="90"/>
      <c r="UT214" s="90"/>
      <c r="UU214" s="90"/>
      <c r="UV214" s="90"/>
      <c r="UW214" s="90"/>
      <c r="UX214" s="90"/>
      <c r="UY214" s="90"/>
      <c r="UZ214" s="90"/>
      <c r="VA214" s="90"/>
      <c r="VB214" s="90"/>
      <c r="VC214" s="90"/>
      <c r="VD214" s="90"/>
      <c r="VE214" s="90"/>
      <c r="VF214" s="90"/>
      <c r="VG214" s="90"/>
      <c r="VH214" s="90"/>
      <c r="VI214" s="90"/>
      <c r="VJ214" s="90"/>
      <c r="VK214" s="90"/>
      <c r="VL214" s="90"/>
      <c r="VM214" s="90"/>
      <c r="VN214" s="90"/>
      <c r="VO214" s="90"/>
      <c r="VP214" s="90"/>
      <c r="VQ214" s="90"/>
      <c r="VR214" s="90"/>
      <c r="VS214" s="90"/>
      <c r="VT214" s="90"/>
      <c r="VU214" s="90"/>
      <c r="VV214" s="90"/>
      <c r="VW214" s="90"/>
      <c r="VX214" s="90"/>
      <c r="VY214" s="90"/>
      <c r="VZ214" s="90"/>
      <c r="WA214" s="90"/>
      <c r="WB214" s="90"/>
      <c r="WC214" s="90"/>
      <c r="WD214" s="90"/>
      <c r="WE214" s="90"/>
      <c r="WF214" s="90"/>
      <c r="WG214" s="90"/>
      <c r="WH214" s="90"/>
      <c r="WI214" s="90"/>
      <c r="WJ214" s="90"/>
      <c r="WK214" s="90"/>
      <c r="WL214" s="90"/>
      <c r="WM214" s="90"/>
      <c r="WN214" s="90"/>
      <c r="WO214" s="90"/>
      <c r="WP214" s="90"/>
      <c r="WQ214" s="90"/>
      <c r="WR214" s="90"/>
      <c r="WS214" s="90"/>
      <c r="WT214" s="90"/>
      <c r="WU214" s="90"/>
      <c r="WV214" s="90"/>
      <c r="WW214" s="90"/>
      <c r="WX214" s="90"/>
      <c r="WY214" s="90"/>
      <c r="WZ214" s="90"/>
      <c r="XA214" s="90"/>
      <c r="XB214" s="90"/>
      <c r="XC214" s="90"/>
      <c r="XD214" s="90"/>
      <c r="XE214" s="90"/>
      <c r="XF214" s="90"/>
      <c r="XG214" s="90"/>
      <c r="XH214" s="90"/>
      <c r="XI214" s="90"/>
      <c r="XJ214" s="90"/>
      <c r="XK214" s="90"/>
      <c r="XL214" s="90"/>
      <c r="XM214" s="90"/>
      <c r="XN214" s="90"/>
      <c r="XO214" s="90"/>
      <c r="XP214" s="90"/>
      <c r="XQ214" s="90"/>
      <c r="XR214" s="90"/>
      <c r="XS214" s="90"/>
      <c r="XT214" s="90"/>
      <c r="XU214" s="90"/>
      <c r="XV214" s="90"/>
      <c r="XW214" s="90"/>
      <c r="XX214" s="90"/>
      <c r="XY214" s="90"/>
      <c r="XZ214" s="90"/>
      <c r="YA214" s="90"/>
      <c r="YB214" s="90"/>
      <c r="YC214" s="90"/>
      <c r="YD214" s="90"/>
      <c r="YE214" s="90"/>
      <c r="YF214" s="90"/>
      <c r="YG214" s="90"/>
      <c r="YH214" s="90"/>
      <c r="YI214" s="90"/>
      <c r="YJ214" s="90"/>
      <c r="YK214" s="90"/>
      <c r="YL214" s="90"/>
      <c r="YM214" s="90"/>
      <c r="YN214" s="90"/>
      <c r="YO214" s="90"/>
      <c r="YP214" s="90"/>
      <c r="YQ214" s="90"/>
      <c r="YR214" s="90"/>
      <c r="YS214" s="90"/>
      <c r="YT214" s="90"/>
      <c r="YU214" s="90"/>
      <c r="YV214" s="90"/>
      <c r="YW214" s="90"/>
      <c r="YX214" s="90"/>
      <c r="YY214" s="90"/>
      <c r="YZ214" s="90"/>
      <c r="ZA214" s="90"/>
      <c r="ZB214" s="90"/>
      <c r="ZC214" s="90"/>
      <c r="ZD214" s="90"/>
      <c r="ZE214" s="90"/>
      <c r="ZF214" s="90"/>
      <c r="ZG214" s="90"/>
      <c r="ZH214" s="90"/>
      <c r="ZI214" s="90"/>
      <c r="ZJ214" s="90"/>
      <c r="ZK214" s="90"/>
      <c r="ZL214" s="90"/>
      <c r="ZM214" s="90"/>
      <c r="ZN214" s="90"/>
      <c r="ZO214" s="90"/>
      <c r="ZP214" s="90"/>
      <c r="ZQ214" s="90"/>
      <c r="ZR214" s="90"/>
      <c r="ZS214" s="90"/>
      <c r="ZT214" s="90"/>
      <c r="ZU214" s="90"/>
      <c r="ZV214" s="90"/>
      <c r="ZW214" s="90"/>
      <c r="ZX214" s="90"/>
      <c r="ZY214" s="90"/>
      <c r="ZZ214" s="90"/>
      <c r="AAA214" s="90"/>
      <c r="AAB214" s="90"/>
      <c r="AAC214" s="90"/>
      <c r="AAD214" s="90"/>
      <c r="AAE214" s="90"/>
      <c r="AAF214" s="90"/>
      <c r="AAG214" s="90"/>
      <c r="AAH214" s="90"/>
      <c r="AAI214" s="90"/>
      <c r="AAJ214" s="90"/>
      <c r="AAK214" s="90"/>
      <c r="AAL214" s="90"/>
      <c r="AAM214" s="90"/>
      <c r="AAN214" s="90"/>
      <c r="AAO214" s="90"/>
      <c r="AAP214" s="90"/>
      <c r="AAQ214" s="90"/>
      <c r="AAR214" s="90"/>
      <c r="AAS214" s="90"/>
      <c r="AAT214" s="90"/>
      <c r="AAU214" s="90"/>
      <c r="AAV214" s="90"/>
      <c r="AAW214" s="90"/>
      <c r="AAX214" s="90"/>
      <c r="AAY214" s="90"/>
      <c r="AAZ214" s="90"/>
      <c r="ABA214" s="90"/>
      <c r="ABB214" s="90"/>
      <c r="ABC214" s="90"/>
      <c r="ABD214" s="90"/>
      <c r="ABE214" s="90"/>
      <c r="ABF214" s="90"/>
      <c r="ABG214" s="90"/>
      <c r="ABH214" s="90"/>
      <c r="ABI214" s="90"/>
      <c r="ABJ214" s="90"/>
      <c r="ABK214" s="90"/>
      <c r="ABL214" s="90"/>
      <c r="ABM214" s="90"/>
      <c r="ABN214" s="90"/>
      <c r="ABO214" s="90"/>
      <c r="ABP214" s="90"/>
      <c r="ABQ214" s="90"/>
      <c r="ABR214" s="90"/>
      <c r="ABS214" s="90"/>
      <c r="ABT214" s="90"/>
      <c r="ABU214" s="90"/>
      <c r="ABV214" s="90"/>
      <c r="ABW214" s="90"/>
      <c r="ABX214" s="90"/>
      <c r="ABY214" s="90"/>
      <c r="ABZ214" s="90"/>
      <c r="ACA214" s="90"/>
      <c r="ACB214" s="90"/>
      <c r="ACC214" s="90"/>
      <c r="ACD214" s="90"/>
      <c r="ACE214" s="90"/>
      <c r="ACF214" s="90"/>
      <c r="ACG214" s="90"/>
      <c r="ACH214" s="90"/>
      <c r="ACI214" s="90"/>
      <c r="ACJ214" s="90"/>
      <c r="ACK214" s="90"/>
      <c r="ACL214" s="90"/>
      <c r="ACM214" s="90"/>
      <c r="ACN214" s="90"/>
      <c r="ACO214" s="90"/>
      <c r="ACP214" s="90"/>
      <c r="ACQ214" s="90"/>
      <c r="ACR214" s="90"/>
      <c r="ACS214" s="90"/>
      <c r="ACT214" s="90"/>
      <c r="ACU214" s="90"/>
      <c r="ACV214" s="90"/>
      <c r="ACW214" s="90"/>
      <c r="ACX214" s="90"/>
      <c r="ACY214" s="90"/>
      <c r="ACZ214" s="90"/>
      <c r="ADA214" s="90"/>
      <c r="ADB214" s="90"/>
      <c r="ADC214" s="90"/>
      <c r="ADD214" s="90"/>
      <c r="ADE214" s="90"/>
      <c r="ADF214" s="90"/>
      <c r="ADG214" s="90"/>
      <c r="ADH214" s="90"/>
      <c r="ADI214" s="90"/>
      <c r="ADJ214" s="90"/>
      <c r="ADK214" s="90"/>
      <c r="ADL214" s="90"/>
      <c r="ADM214" s="90"/>
      <c r="ADN214" s="90"/>
      <c r="ADO214" s="90"/>
      <c r="ADP214" s="90"/>
      <c r="ADQ214" s="90"/>
      <c r="ADR214" s="90"/>
      <c r="ADS214" s="90"/>
      <c r="ADT214" s="90"/>
      <c r="ADU214" s="90"/>
      <c r="ADV214" s="90"/>
      <c r="ADW214" s="90"/>
      <c r="ADX214" s="90"/>
      <c r="ADY214" s="90"/>
      <c r="ADZ214" s="90"/>
      <c r="AEA214" s="90"/>
      <c r="AEB214" s="90"/>
      <c r="AEC214" s="90"/>
      <c r="AED214" s="90"/>
      <c r="AEE214" s="90"/>
      <c r="AEF214" s="90"/>
      <c r="AEG214" s="90"/>
      <c r="AEH214" s="90"/>
      <c r="AEI214" s="90"/>
      <c r="AEJ214" s="90"/>
      <c r="AEK214" s="90"/>
      <c r="AEL214" s="90"/>
      <c r="AEM214" s="90"/>
      <c r="AEN214" s="90"/>
      <c r="AEO214" s="90"/>
      <c r="AEP214" s="90"/>
      <c r="AEQ214" s="90"/>
      <c r="AER214" s="90"/>
      <c r="AES214" s="90"/>
      <c r="AET214" s="90"/>
      <c r="AEU214" s="90"/>
      <c r="AEV214" s="90"/>
      <c r="AEW214" s="90"/>
      <c r="AEX214" s="90"/>
      <c r="AEY214" s="90"/>
      <c r="AEZ214" s="90"/>
      <c r="AFA214" s="90"/>
      <c r="AFB214" s="90"/>
      <c r="AFC214" s="90"/>
      <c r="AFD214" s="90"/>
      <c r="AFE214" s="90"/>
      <c r="AFF214" s="90"/>
      <c r="AFG214" s="90"/>
      <c r="AFH214" s="90"/>
      <c r="AFI214" s="90"/>
      <c r="AFJ214" s="90"/>
      <c r="AFK214" s="90"/>
      <c r="AFL214" s="90"/>
      <c r="AFM214" s="90"/>
      <c r="AFN214" s="90"/>
      <c r="AFO214" s="90"/>
      <c r="AFP214" s="90"/>
      <c r="AFQ214" s="90"/>
      <c r="AFR214" s="90"/>
      <c r="AFS214" s="90"/>
      <c r="AFT214" s="90"/>
      <c r="AFU214" s="90"/>
      <c r="AFV214" s="90"/>
      <c r="AFW214" s="90"/>
      <c r="AFX214" s="90"/>
      <c r="AFY214" s="90"/>
      <c r="AFZ214" s="90"/>
      <c r="AGA214" s="90"/>
      <c r="AGB214" s="90"/>
      <c r="AGC214" s="90"/>
      <c r="AGD214" s="90"/>
      <c r="AGE214" s="90"/>
      <c r="AGF214" s="90"/>
      <c r="AGG214" s="90"/>
      <c r="AGH214" s="90"/>
      <c r="AGI214" s="90"/>
      <c r="AGJ214" s="90"/>
      <c r="AGK214" s="90"/>
      <c r="AGL214" s="90"/>
      <c r="AGM214" s="90"/>
      <c r="AGN214" s="90"/>
      <c r="AGO214" s="90"/>
      <c r="AGP214" s="90"/>
      <c r="AGQ214" s="90"/>
      <c r="AGR214" s="90"/>
      <c r="AGS214" s="90"/>
      <c r="AGT214" s="90"/>
      <c r="AGU214" s="90"/>
      <c r="AGV214" s="90"/>
      <c r="AGW214" s="90"/>
      <c r="AGX214" s="90"/>
      <c r="AGY214" s="90"/>
      <c r="AGZ214" s="90"/>
      <c r="AHA214" s="90"/>
      <c r="AHB214" s="90"/>
      <c r="AHC214" s="90"/>
      <c r="AHD214" s="90"/>
      <c r="AHE214" s="90"/>
      <c r="AHF214" s="90"/>
      <c r="AHG214" s="90"/>
      <c r="AHH214" s="90"/>
      <c r="AHI214" s="90"/>
      <c r="AHJ214" s="90"/>
      <c r="AHK214" s="90"/>
      <c r="AHL214" s="90"/>
      <c r="AHM214" s="90"/>
      <c r="AHN214" s="90"/>
      <c r="AHO214" s="90"/>
      <c r="AHP214" s="90"/>
      <c r="AHQ214" s="90"/>
      <c r="AHR214" s="90"/>
      <c r="AHS214" s="90"/>
      <c r="AHT214" s="90"/>
      <c r="AHU214" s="90"/>
      <c r="AHV214" s="90"/>
      <c r="AHW214" s="90"/>
      <c r="AHX214" s="90"/>
      <c r="AHY214" s="90"/>
      <c r="AHZ214" s="90"/>
      <c r="AIA214" s="90"/>
      <c r="AIB214" s="90"/>
      <c r="AIC214" s="90"/>
      <c r="AID214" s="90"/>
      <c r="AIE214" s="90"/>
      <c r="AIF214" s="90"/>
      <c r="AIG214" s="90"/>
      <c r="AIH214" s="90"/>
      <c r="AII214" s="90"/>
      <c r="AIJ214" s="90"/>
      <c r="AIK214" s="90"/>
      <c r="AIL214" s="90"/>
      <c r="AIM214" s="90"/>
      <c r="AIN214" s="90"/>
      <c r="AIO214" s="90"/>
      <c r="AIP214" s="90"/>
      <c r="AIQ214" s="90"/>
      <c r="AIR214" s="90"/>
      <c r="AIS214" s="90"/>
      <c r="AIT214" s="90"/>
      <c r="AIU214" s="90"/>
      <c r="AIV214" s="90"/>
      <c r="AIW214" s="90"/>
      <c r="AIX214" s="90"/>
      <c r="AIY214" s="90"/>
      <c r="AIZ214" s="90"/>
      <c r="AJA214" s="90"/>
      <c r="AJB214" s="90"/>
      <c r="AJC214" s="90"/>
      <c r="AJD214" s="90"/>
      <c r="AJE214" s="90"/>
      <c r="AJF214" s="90"/>
      <c r="AJG214" s="90"/>
      <c r="AJH214" s="90"/>
      <c r="AJI214" s="90"/>
      <c r="AJJ214" s="90"/>
      <c r="AJK214" s="90"/>
      <c r="AJL214" s="90"/>
      <c r="AJM214" s="90"/>
      <c r="AJN214" s="90"/>
      <c r="AJO214" s="90"/>
      <c r="AJP214" s="90"/>
      <c r="AJQ214" s="90"/>
      <c r="AJR214" s="90"/>
      <c r="AJS214" s="90"/>
      <c r="AJT214" s="90"/>
      <c r="AJU214" s="90"/>
      <c r="AJV214" s="90"/>
      <c r="AJW214" s="90"/>
      <c r="AJX214" s="90"/>
      <c r="AJY214" s="90"/>
      <c r="AJZ214" s="90"/>
      <c r="AKA214" s="90"/>
      <c r="AKB214" s="90"/>
      <c r="AKC214" s="90"/>
      <c r="AKD214" s="90"/>
      <c r="AKE214" s="90"/>
      <c r="AKF214" s="90"/>
      <c r="AKG214" s="90"/>
      <c r="AKH214" s="90"/>
      <c r="AKI214" s="90"/>
      <c r="AKJ214" s="90"/>
      <c r="AKK214" s="90"/>
      <c r="AKL214" s="90"/>
      <c r="AKM214" s="90"/>
      <c r="AKN214" s="90"/>
      <c r="AKO214" s="90"/>
      <c r="AKP214" s="90"/>
      <c r="AKQ214" s="90"/>
      <c r="AKR214" s="90"/>
      <c r="AKS214" s="90"/>
      <c r="AKT214" s="90"/>
      <c r="AKU214" s="90"/>
      <c r="AKV214" s="90"/>
      <c r="AKW214" s="90"/>
      <c r="AKX214" s="90"/>
      <c r="AKY214" s="90"/>
      <c r="AKZ214" s="90"/>
      <c r="ALA214" s="90"/>
      <c r="ALB214" s="90"/>
      <c r="ALC214" s="90"/>
      <c r="ALD214" s="90"/>
      <c r="ALE214" s="90"/>
      <c r="ALF214" s="90"/>
      <c r="ALG214" s="90"/>
      <c r="ALH214" s="90"/>
      <c r="ALI214" s="90"/>
      <c r="ALJ214" s="90"/>
      <c r="ALK214" s="90"/>
      <c r="ALL214" s="90"/>
      <c r="ALM214" s="90"/>
      <c r="ALN214" s="90"/>
      <c r="ALO214" s="90"/>
      <c r="ALP214" s="90"/>
      <c r="ALQ214" s="90"/>
      <c r="ALR214" s="90"/>
      <c r="ALS214" s="90"/>
      <c r="ALT214" s="90"/>
      <c r="ALU214" s="90"/>
      <c r="ALV214" s="90"/>
      <c r="ALW214" s="90"/>
      <c r="ALX214" s="90"/>
      <c r="ALY214" s="90"/>
      <c r="ALZ214" s="90"/>
      <c r="AMA214" s="90"/>
      <c r="AMB214" s="90"/>
      <c r="AMC214" s="90"/>
      <c r="AMD214" s="90"/>
      <c r="AME214" s="90"/>
      <c r="AMF214" s="90"/>
      <c r="AMG214" s="90"/>
      <c r="AMH214" s="90"/>
      <c r="AMI214" s="90"/>
      <c r="AMJ214" s="90"/>
      <c r="AMK214" s="90"/>
    </row>
    <row r="215" spans="1:1025" ht="15" customHeight="1">
      <c r="A215" s="61"/>
      <c r="B215" s="164"/>
      <c r="C215" s="153" t="s">
        <v>461</v>
      </c>
      <c r="D215" s="63" t="s">
        <v>122</v>
      </c>
      <c r="E215" s="1" t="s">
        <v>636</v>
      </c>
      <c r="F215" s="64"/>
      <c r="G215" s="64" t="s">
        <v>639</v>
      </c>
      <c r="H215" s="59" t="s">
        <v>43</v>
      </c>
      <c r="I215" s="60" t="s">
        <v>77</v>
      </c>
      <c r="J215" s="53"/>
      <c r="K215" s="65"/>
      <c r="L215" s="59" t="s">
        <v>26</v>
      </c>
      <c r="M215" s="38">
        <v>5</v>
      </c>
      <c r="N215" s="53"/>
      <c r="O215" s="38">
        <v>5</v>
      </c>
      <c r="P215" s="38"/>
      <c r="Q215" s="38"/>
    </row>
    <row r="216" spans="1:1025" s="97" customFormat="1" ht="15" customHeight="1">
      <c r="A216" s="61"/>
      <c r="B216" s="164"/>
      <c r="C216" s="142" t="s">
        <v>454</v>
      </c>
      <c r="D216" s="69" t="s">
        <v>453</v>
      </c>
      <c r="E216" s="1" t="s">
        <v>636</v>
      </c>
      <c r="F216" s="64"/>
      <c r="G216" s="64" t="s">
        <v>639</v>
      </c>
      <c r="H216" s="59" t="s">
        <v>45</v>
      </c>
      <c r="I216" s="60" t="s">
        <v>70</v>
      </c>
      <c r="J216" s="38"/>
      <c r="K216" s="65"/>
      <c r="L216" s="59" t="s">
        <v>29</v>
      </c>
      <c r="M216" s="38">
        <v>8</v>
      </c>
      <c r="N216" s="38">
        <v>1</v>
      </c>
      <c r="O216" s="38"/>
      <c r="P216" s="38"/>
      <c r="Q216" s="38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0"/>
      <c r="BN216" s="90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0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90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0"/>
      <c r="CX216" s="90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0"/>
      <c r="DJ216" s="90"/>
      <c r="DK216" s="90"/>
      <c r="DL216" s="90"/>
      <c r="DM216" s="90"/>
      <c r="DN216" s="90"/>
      <c r="DO216" s="90"/>
      <c r="DP216" s="90"/>
      <c r="DQ216" s="90"/>
      <c r="DR216" s="90"/>
      <c r="DS216" s="90"/>
      <c r="DT216" s="90"/>
      <c r="DU216" s="90"/>
      <c r="DV216" s="90"/>
      <c r="DW216" s="90"/>
      <c r="DX216" s="90"/>
      <c r="DY216" s="90"/>
      <c r="DZ216" s="90"/>
      <c r="EA216" s="90"/>
      <c r="EB216" s="90"/>
      <c r="EC216" s="90"/>
      <c r="ED216" s="90"/>
      <c r="EE216" s="90"/>
      <c r="EF216" s="90"/>
      <c r="EG216" s="90"/>
      <c r="EH216" s="90"/>
      <c r="EI216" s="90"/>
      <c r="EJ216" s="90"/>
      <c r="EK216" s="90"/>
      <c r="EL216" s="90"/>
      <c r="EM216" s="90"/>
      <c r="EN216" s="90"/>
      <c r="EO216" s="90"/>
      <c r="EP216" s="90"/>
      <c r="EQ216" s="90"/>
      <c r="ER216" s="90"/>
      <c r="ES216" s="90"/>
      <c r="ET216" s="90"/>
      <c r="EU216" s="90"/>
      <c r="EV216" s="90"/>
      <c r="EW216" s="90"/>
      <c r="EX216" s="90"/>
      <c r="EY216" s="90"/>
      <c r="EZ216" s="90"/>
      <c r="FA216" s="90"/>
      <c r="FB216" s="90"/>
      <c r="FC216" s="90"/>
      <c r="FD216" s="90"/>
      <c r="FE216" s="90"/>
      <c r="FF216" s="90"/>
      <c r="FG216" s="90"/>
      <c r="FH216" s="90"/>
      <c r="FI216" s="90"/>
      <c r="FJ216" s="90"/>
      <c r="FK216" s="90"/>
      <c r="FL216" s="90"/>
      <c r="FM216" s="90"/>
      <c r="FN216" s="90"/>
      <c r="FO216" s="90"/>
      <c r="FP216" s="90"/>
      <c r="FQ216" s="90"/>
      <c r="FR216" s="90"/>
      <c r="FS216" s="90"/>
      <c r="FT216" s="90"/>
      <c r="FU216" s="90"/>
      <c r="FV216" s="90"/>
      <c r="FW216" s="90"/>
      <c r="FX216" s="90"/>
      <c r="FY216" s="90"/>
      <c r="FZ216" s="90"/>
      <c r="GA216" s="90"/>
      <c r="GB216" s="90"/>
      <c r="GC216" s="90"/>
      <c r="GD216" s="90"/>
      <c r="GE216" s="90"/>
      <c r="GF216" s="90"/>
      <c r="GG216" s="90"/>
      <c r="GH216" s="90"/>
      <c r="GI216" s="90"/>
      <c r="GJ216" s="90"/>
      <c r="GK216" s="90"/>
      <c r="GL216" s="90"/>
      <c r="GM216" s="90"/>
      <c r="GN216" s="90"/>
      <c r="GO216" s="90"/>
      <c r="GP216" s="90"/>
      <c r="GQ216" s="90"/>
      <c r="GR216" s="90"/>
      <c r="GS216" s="90"/>
      <c r="GT216" s="90"/>
      <c r="GU216" s="90"/>
      <c r="GV216" s="90"/>
      <c r="GW216" s="90"/>
      <c r="GX216" s="90"/>
      <c r="GY216" s="90"/>
      <c r="GZ216" s="90"/>
      <c r="HA216" s="90"/>
      <c r="HB216" s="90"/>
      <c r="HC216" s="90"/>
      <c r="HD216" s="90"/>
      <c r="HE216" s="90"/>
      <c r="HF216" s="90"/>
      <c r="HG216" s="90"/>
      <c r="HH216" s="90"/>
      <c r="HI216" s="90"/>
      <c r="HJ216" s="90"/>
      <c r="HK216" s="90"/>
      <c r="HL216" s="90"/>
      <c r="HM216" s="90"/>
      <c r="HN216" s="90"/>
      <c r="HO216" s="90"/>
      <c r="HP216" s="90"/>
      <c r="HQ216" s="90"/>
      <c r="HR216" s="90"/>
      <c r="HS216" s="90"/>
      <c r="HT216" s="90"/>
      <c r="HU216" s="90"/>
      <c r="HV216" s="90"/>
      <c r="HW216" s="90"/>
      <c r="HX216" s="90"/>
      <c r="HY216" s="90"/>
      <c r="HZ216" s="90"/>
      <c r="IA216" s="90"/>
      <c r="IB216" s="90"/>
      <c r="IC216" s="90"/>
      <c r="ID216" s="90"/>
      <c r="IE216" s="90"/>
      <c r="IF216" s="90"/>
      <c r="IG216" s="90"/>
      <c r="IH216" s="90"/>
      <c r="II216" s="90"/>
      <c r="IJ216" s="90"/>
      <c r="IK216" s="90"/>
      <c r="IL216" s="90"/>
      <c r="IM216" s="90"/>
      <c r="IN216" s="90"/>
      <c r="IO216" s="90"/>
      <c r="IP216" s="90"/>
      <c r="IQ216" s="90"/>
      <c r="IR216" s="90"/>
      <c r="IS216" s="90"/>
      <c r="IT216" s="90"/>
      <c r="IU216" s="90"/>
      <c r="IV216" s="90"/>
      <c r="IW216" s="90"/>
      <c r="IX216" s="90"/>
      <c r="IY216" s="90"/>
      <c r="IZ216" s="90"/>
      <c r="JA216" s="90"/>
      <c r="JB216" s="90"/>
      <c r="JC216" s="90"/>
      <c r="JD216" s="90"/>
      <c r="JE216" s="90"/>
      <c r="JF216" s="90"/>
      <c r="JG216" s="90"/>
      <c r="JH216" s="90"/>
      <c r="JI216" s="90"/>
      <c r="JJ216" s="90"/>
      <c r="JK216" s="90"/>
      <c r="JL216" s="90"/>
      <c r="JM216" s="90"/>
      <c r="JN216" s="90"/>
      <c r="JO216" s="90"/>
      <c r="JP216" s="90"/>
      <c r="JQ216" s="90"/>
      <c r="JR216" s="90"/>
      <c r="JS216" s="90"/>
      <c r="JT216" s="90"/>
      <c r="JU216" s="90"/>
      <c r="JV216" s="90"/>
      <c r="JW216" s="90"/>
      <c r="JX216" s="90"/>
      <c r="JY216" s="90"/>
      <c r="JZ216" s="90"/>
      <c r="KA216" s="90"/>
      <c r="KB216" s="90"/>
      <c r="KC216" s="90"/>
      <c r="KD216" s="90"/>
      <c r="KE216" s="90"/>
      <c r="KF216" s="90"/>
      <c r="KG216" s="90"/>
      <c r="KH216" s="90"/>
      <c r="KI216" s="90"/>
      <c r="KJ216" s="90"/>
      <c r="KK216" s="90"/>
      <c r="KL216" s="90"/>
      <c r="KM216" s="90"/>
      <c r="KN216" s="90"/>
      <c r="KO216" s="90"/>
      <c r="KP216" s="90"/>
      <c r="KQ216" s="90"/>
      <c r="KR216" s="90"/>
      <c r="KS216" s="90"/>
      <c r="KT216" s="90"/>
      <c r="KU216" s="90"/>
      <c r="KV216" s="90"/>
      <c r="KW216" s="90"/>
      <c r="KX216" s="90"/>
      <c r="KY216" s="90"/>
      <c r="KZ216" s="90"/>
      <c r="LA216" s="90"/>
      <c r="LB216" s="90"/>
      <c r="LC216" s="90"/>
      <c r="LD216" s="90"/>
      <c r="LE216" s="90"/>
      <c r="LF216" s="90"/>
      <c r="LG216" s="90"/>
      <c r="LH216" s="90"/>
      <c r="LI216" s="90"/>
      <c r="LJ216" s="90"/>
      <c r="LK216" s="90"/>
      <c r="LL216" s="90"/>
      <c r="LM216" s="90"/>
      <c r="LN216" s="90"/>
      <c r="LO216" s="90"/>
      <c r="LP216" s="90"/>
      <c r="LQ216" s="90"/>
      <c r="LR216" s="90"/>
      <c r="LS216" s="90"/>
      <c r="LT216" s="90"/>
      <c r="LU216" s="90"/>
      <c r="LV216" s="90"/>
      <c r="LW216" s="90"/>
      <c r="LX216" s="90"/>
      <c r="LY216" s="90"/>
      <c r="LZ216" s="90"/>
      <c r="MA216" s="90"/>
      <c r="MB216" s="90"/>
      <c r="MC216" s="90"/>
      <c r="MD216" s="90"/>
      <c r="ME216" s="90"/>
      <c r="MF216" s="90"/>
      <c r="MG216" s="90"/>
      <c r="MH216" s="90"/>
      <c r="MI216" s="90"/>
      <c r="MJ216" s="90"/>
      <c r="MK216" s="90"/>
      <c r="ML216" s="90"/>
      <c r="MM216" s="90"/>
      <c r="MN216" s="90"/>
      <c r="MO216" s="90"/>
      <c r="MP216" s="90"/>
      <c r="MQ216" s="90"/>
      <c r="MR216" s="90"/>
      <c r="MS216" s="90"/>
      <c r="MT216" s="90"/>
      <c r="MU216" s="90"/>
      <c r="MV216" s="90"/>
      <c r="MW216" s="90"/>
      <c r="MX216" s="90"/>
      <c r="MY216" s="90"/>
      <c r="MZ216" s="90"/>
      <c r="NA216" s="90"/>
      <c r="NB216" s="90"/>
      <c r="NC216" s="90"/>
      <c r="ND216" s="90"/>
      <c r="NE216" s="90"/>
      <c r="NF216" s="90"/>
      <c r="NG216" s="90"/>
      <c r="NH216" s="90"/>
      <c r="NI216" s="90"/>
      <c r="NJ216" s="90"/>
      <c r="NK216" s="90"/>
      <c r="NL216" s="90"/>
      <c r="NM216" s="90"/>
      <c r="NN216" s="90"/>
      <c r="NO216" s="90"/>
      <c r="NP216" s="90"/>
      <c r="NQ216" s="90"/>
      <c r="NR216" s="90"/>
      <c r="NS216" s="90"/>
      <c r="NT216" s="90"/>
      <c r="NU216" s="90"/>
      <c r="NV216" s="90"/>
      <c r="NW216" s="90"/>
      <c r="NX216" s="90"/>
      <c r="NY216" s="90"/>
      <c r="NZ216" s="90"/>
      <c r="OA216" s="90"/>
      <c r="OB216" s="90"/>
      <c r="OC216" s="90"/>
      <c r="OD216" s="90"/>
      <c r="OE216" s="90"/>
      <c r="OF216" s="90"/>
      <c r="OG216" s="90"/>
      <c r="OH216" s="90"/>
      <c r="OI216" s="90"/>
      <c r="OJ216" s="90"/>
      <c r="OK216" s="90"/>
      <c r="OL216" s="90"/>
      <c r="OM216" s="90"/>
      <c r="ON216" s="90"/>
      <c r="OO216" s="90"/>
      <c r="OP216" s="90"/>
      <c r="OQ216" s="90"/>
      <c r="OR216" s="90"/>
      <c r="OS216" s="90"/>
      <c r="OT216" s="90"/>
      <c r="OU216" s="90"/>
      <c r="OV216" s="90"/>
      <c r="OW216" s="90"/>
      <c r="OX216" s="90"/>
      <c r="OY216" s="90"/>
      <c r="OZ216" s="90"/>
      <c r="PA216" s="90"/>
      <c r="PB216" s="90"/>
      <c r="PC216" s="90"/>
      <c r="PD216" s="90"/>
      <c r="PE216" s="90"/>
      <c r="PF216" s="90"/>
      <c r="PG216" s="90"/>
      <c r="PH216" s="90"/>
      <c r="PI216" s="90"/>
      <c r="PJ216" s="90"/>
      <c r="PK216" s="90"/>
      <c r="PL216" s="90"/>
      <c r="PM216" s="90"/>
      <c r="PN216" s="90"/>
      <c r="PO216" s="90"/>
      <c r="PP216" s="90"/>
      <c r="PQ216" s="90"/>
      <c r="PR216" s="90"/>
      <c r="PS216" s="90"/>
      <c r="PT216" s="90"/>
      <c r="PU216" s="90"/>
      <c r="PV216" s="90"/>
      <c r="PW216" s="90"/>
      <c r="PX216" s="90"/>
      <c r="PY216" s="90"/>
      <c r="PZ216" s="90"/>
      <c r="QA216" s="90"/>
      <c r="QB216" s="90"/>
      <c r="QC216" s="90"/>
      <c r="QD216" s="90"/>
      <c r="QE216" s="90"/>
      <c r="QF216" s="90"/>
      <c r="QG216" s="90"/>
      <c r="QH216" s="90"/>
      <c r="QI216" s="90"/>
      <c r="QJ216" s="90"/>
      <c r="QK216" s="90"/>
      <c r="QL216" s="90"/>
      <c r="QM216" s="90"/>
      <c r="QN216" s="90"/>
      <c r="QO216" s="90"/>
      <c r="QP216" s="90"/>
      <c r="QQ216" s="90"/>
      <c r="QR216" s="90"/>
      <c r="QS216" s="90"/>
      <c r="QT216" s="90"/>
      <c r="QU216" s="90"/>
      <c r="QV216" s="90"/>
      <c r="QW216" s="90"/>
      <c r="QX216" s="90"/>
      <c r="QY216" s="90"/>
      <c r="QZ216" s="90"/>
      <c r="RA216" s="90"/>
      <c r="RB216" s="90"/>
      <c r="RC216" s="90"/>
      <c r="RD216" s="90"/>
      <c r="RE216" s="90"/>
      <c r="RF216" s="90"/>
      <c r="RG216" s="90"/>
      <c r="RH216" s="90"/>
      <c r="RI216" s="90"/>
      <c r="RJ216" s="90"/>
      <c r="RK216" s="90"/>
      <c r="RL216" s="90"/>
      <c r="RM216" s="90"/>
      <c r="RN216" s="90"/>
      <c r="RO216" s="90"/>
      <c r="RP216" s="90"/>
      <c r="RQ216" s="90"/>
      <c r="RR216" s="90"/>
      <c r="RS216" s="90"/>
      <c r="RT216" s="90"/>
      <c r="RU216" s="90"/>
      <c r="RV216" s="90"/>
      <c r="RW216" s="90"/>
      <c r="RX216" s="90"/>
      <c r="RY216" s="90"/>
      <c r="RZ216" s="90"/>
      <c r="SA216" s="90"/>
      <c r="SB216" s="90"/>
      <c r="SC216" s="90"/>
      <c r="SD216" s="90"/>
      <c r="SE216" s="90"/>
      <c r="SF216" s="90"/>
      <c r="SG216" s="90"/>
      <c r="SH216" s="90"/>
      <c r="SI216" s="90"/>
      <c r="SJ216" s="90"/>
      <c r="SK216" s="90"/>
      <c r="SL216" s="90"/>
      <c r="SM216" s="90"/>
      <c r="SN216" s="90"/>
      <c r="SO216" s="90"/>
      <c r="SP216" s="90"/>
      <c r="SQ216" s="90"/>
      <c r="SR216" s="90"/>
      <c r="SS216" s="90"/>
      <c r="ST216" s="90"/>
      <c r="SU216" s="90"/>
      <c r="SV216" s="90"/>
      <c r="SW216" s="90"/>
      <c r="SX216" s="90"/>
      <c r="SY216" s="90"/>
      <c r="SZ216" s="90"/>
      <c r="TA216" s="90"/>
      <c r="TB216" s="90"/>
      <c r="TC216" s="90"/>
      <c r="TD216" s="90"/>
      <c r="TE216" s="90"/>
      <c r="TF216" s="90"/>
      <c r="TG216" s="90"/>
      <c r="TH216" s="90"/>
      <c r="TI216" s="90"/>
      <c r="TJ216" s="90"/>
      <c r="TK216" s="90"/>
      <c r="TL216" s="90"/>
      <c r="TM216" s="90"/>
      <c r="TN216" s="90"/>
      <c r="TO216" s="90"/>
      <c r="TP216" s="90"/>
      <c r="TQ216" s="90"/>
      <c r="TR216" s="90"/>
      <c r="TS216" s="90"/>
      <c r="TT216" s="90"/>
      <c r="TU216" s="90"/>
      <c r="TV216" s="90"/>
      <c r="TW216" s="90"/>
      <c r="TX216" s="90"/>
      <c r="TY216" s="90"/>
      <c r="TZ216" s="90"/>
      <c r="UA216" s="90"/>
      <c r="UB216" s="90"/>
      <c r="UC216" s="90"/>
      <c r="UD216" s="90"/>
      <c r="UE216" s="90"/>
      <c r="UF216" s="90"/>
      <c r="UG216" s="90"/>
      <c r="UH216" s="90"/>
      <c r="UI216" s="90"/>
      <c r="UJ216" s="90"/>
      <c r="UK216" s="90"/>
      <c r="UL216" s="90"/>
      <c r="UM216" s="90"/>
      <c r="UN216" s="90"/>
      <c r="UO216" s="90"/>
      <c r="UP216" s="90"/>
      <c r="UQ216" s="90"/>
      <c r="UR216" s="90"/>
      <c r="US216" s="90"/>
      <c r="UT216" s="90"/>
      <c r="UU216" s="90"/>
      <c r="UV216" s="90"/>
      <c r="UW216" s="90"/>
      <c r="UX216" s="90"/>
      <c r="UY216" s="90"/>
      <c r="UZ216" s="90"/>
      <c r="VA216" s="90"/>
      <c r="VB216" s="90"/>
      <c r="VC216" s="90"/>
      <c r="VD216" s="90"/>
      <c r="VE216" s="90"/>
      <c r="VF216" s="90"/>
      <c r="VG216" s="90"/>
      <c r="VH216" s="90"/>
      <c r="VI216" s="90"/>
      <c r="VJ216" s="90"/>
      <c r="VK216" s="90"/>
      <c r="VL216" s="90"/>
      <c r="VM216" s="90"/>
      <c r="VN216" s="90"/>
      <c r="VO216" s="90"/>
      <c r="VP216" s="90"/>
      <c r="VQ216" s="90"/>
      <c r="VR216" s="90"/>
      <c r="VS216" s="90"/>
      <c r="VT216" s="90"/>
      <c r="VU216" s="90"/>
      <c r="VV216" s="90"/>
      <c r="VW216" s="90"/>
      <c r="VX216" s="90"/>
      <c r="VY216" s="90"/>
      <c r="VZ216" s="90"/>
      <c r="WA216" s="90"/>
      <c r="WB216" s="90"/>
      <c r="WC216" s="90"/>
      <c r="WD216" s="90"/>
      <c r="WE216" s="90"/>
      <c r="WF216" s="90"/>
      <c r="WG216" s="90"/>
      <c r="WH216" s="90"/>
      <c r="WI216" s="90"/>
      <c r="WJ216" s="90"/>
      <c r="WK216" s="90"/>
      <c r="WL216" s="90"/>
      <c r="WM216" s="90"/>
      <c r="WN216" s="90"/>
      <c r="WO216" s="90"/>
      <c r="WP216" s="90"/>
      <c r="WQ216" s="90"/>
      <c r="WR216" s="90"/>
      <c r="WS216" s="90"/>
      <c r="WT216" s="90"/>
      <c r="WU216" s="90"/>
      <c r="WV216" s="90"/>
      <c r="WW216" s="90"/>
      <c r="WX216" s="90"/>
      <c r="WY216" s="90"/>
      <c r="WZ216" s="90"/>
      <c r="XA216" s="90"/>
      <c r="XB216" s="90"/>
      <c r="XC216" s="90"/>
      <c r="XD216" s="90"/>
      <c r="XE216" s="90"/>
      <c r="XF216" s="90"/>
      <c r="XG216" s="90"/>
      <c r="XH216" s="90"/>
      <c r="XI216" s="90"/>
      <c r="XJ216" s="90"/>
      <c r="XK216" s="90"/>
      <c r="XL216" s="90"/>
      <c r="XM216" s="90"/>
      <c r="XN216" s="90"/>
      <c r="XO216" s="90"/>
      <c r="XP216" s="90"/>
      <c r="XQ216" s="90"/>
      <c r="XR216" s="90"/>
      <c r="XS216" s="90"/>
      <c r="XT216" s="90"/>
      <c r="XU216" s="90"/>
      <c r="XV216" s="90"/>
      <c r="XW216" s="90"/>
      <c r="XX216" s="90"/>
      <c r="XY216" s="90"/>
      <c r="XZ216" s="90"/>
      <c r="YA216" s="90"/>
      <c r="YB216" s="90"/>
      <c r="YC216" s="90"/>
      <c r="YD216" s="90"/>
      <c r="YE216" s="90"/>
      <c r="YF216" s="90"/>
      <c r="YG216" s="90"/>
      <c r="YH216" s="90"/>
      <c r="YI216" s="90"/>
      <c r="YJ216" s="90"/>
      <c r="YK216" s="90"/>
      <c r="YL216" s="90"/>
      <c r="YM216" s="90"/>
      <c r="YN216" s="90"/>
      <c r="YO216" s="90"/>
      <c r="YP216" s="90"/>
      <c r="YQ216" s="90"/>
      <c r="YR216" s="90"/>
      <c r="YS216" s="90"/>
      <c r="YT216" s="90"/>
      <c r="YU216" s="90"/>
      <c r="YV216" s="90"/>
      <c r="YW216" s="90"/>
      <c r="YX216" s="90"/>
      <c r="YY216" s="90"/>
      <c r="YZ216" s="90"/>
      <c r="ZA216" s="90"/>
      <c r="ZB216" s="90"/>
      <c r="ZC216" s="90"/>
      <c r="ZD216" s="90"/>
      <c r="ZE216" s="90"/>
      <c r="ZF216" s="90"/>
      <c r="ZG216" s="90"/>
      <c r="ZH216" s="90"/>
      <c r="ZI216" s="90"/>
      <c r="ZJ216" s="90"/>
      <c r="ZK216" s="90"/>
      <c r="ZL216" s="90"/>
      <c r="ZM216" s="90"/>
      <c r="ZN216" s="90"/>
      <c r="ZO216" s="90"/>
      <c r="ZP216" s="90"/>
      <c r="ZQ216" s="90"/>
      <c r="ZR216" s="90"/>
      <c r="ZS216" s="90"/>
      <c r="ZT216" s="90"/>
      <c r="ZU216" s="90"/>
      <c r="ZV216" s="90"/>
      <c r="ZW216" s="90"/>
      <c r="ZX216" s="90"/>
      <c r="ZY216" s="90"/>
      <c r="ZZ216" s="90"/>
      <c r="AAA216" s="90"/>
      <c r="AAB216" s="90"/>
      <c r="AAC216" s="90"/>
      <c r="AAD216" s="90"/>
      <c r="AAE216" s="90"/>
      <c r="AAF216" s="90"/>
      <c r="AAG216" s="90"/>
      <c r="AAH216" s="90"/>
      <c r="AAI216" s="90"/>
      <c r="AAJ216" s="90"/>
      <c r="AAK216" s="90"/>
      <c r="AAL216" s="90"/>
      <c r="AAM216" s="90"/>
      <c r="AAN216" s="90"/>
      <c r="AAO216" s="90"/>
      <c r="AAP216" s="90"/>
      <c r="AAQ216" s="90"/>
      <c r="AAR216" s="90"/>
      <c r="AAS216" s="90"/>
      <c r="AAT216" s="90"/>
      <c r="AAU216" s="90"/>
      <c r="AAV216" s="90"/>
      <c r="AAW216" s="90"/>
      <c r="AAX216" s="90"/>
      <c r="AAY216" s="90"/>
      <c r="AAZ216" s="90"/>
      <c r="ABA216" s="90"/>
      <c r="ABB216" s="90"/>
      <c r="ABC216" s="90"/>
      <c r="ABD216" s="90"/>
      <c r="ABE216" s="90"/>
      <c r="ABF216" s="90"/>
      <c r="ABG216" s="90"/>
      <c r="ABH216" s="90"/>
      <c r="ABI216" s="90"/>
      <c r="ABJ216" s="90"/>
      <c r="ABK216" s="90"/>
      <c r="ABL216" s="90"/>
      <c r="ABM216" s="90"/>
      <c r="ABN216" s="90"/>
      <c r="ABO216" s="90"/>
      <c r="ABP216" s="90"/>
      <c r="ABQ216" s="90"/>
      <c r="ABR216" s="90"/>
      <c r="ABS216" s="90"/>
      <c r="ABT216" s="90"/>
      <c r="ABU216" s="90"/>
      <c r="ABV216" s="90"/>
      <c r="ABW216" s="90"/>
      <c r="ABX216" s="90"/>
      <c r="ABY216" s="90"/>
      <c r="ABZ216" s="90"/>
      <c r="ACA216" s="90"/>
      <c r="ACB216" s="90"/>
      <c r="ACC216" s="90"/>
      <c r="ACD216" s="90"/>
      <c r="ACE216" s="90"/>
      <c r="ACF216" s="90"/>
      <c r="ACG216" s="90"/>
      <c r="ACH216" s="90"/>
      <c r="ACI216" s="90"/>
      <c r="ACJ216" s="90"/>
      <c r="ACK216" s="90"/>
      <c r="ACL216" s="90"/>
      <c r="ACM216" s="90"/>
      <c r="ACN216" s="90"/>
      <c r="ACO216" s="90"/>
      <c r="ACP216" s="90"/>
      <c r="ACQ216" s="90"/>
      <c r="ACR216" s="90"/>
      <c r="ACS216" s="90"/>
      <c r="ACT216" s="90"/>
      <c r="ACU216" s="90"/>
      <c r="ACV216" s="90"/>
      <c r="ACW216" s="90"/>
      <c r="ACX216" s="90"/>
      <c r="ACY216" s="90"/>
      <c r="ACZ216" s="90"/>
      <c r="ADA216" s="90"/>
      <c r="ADB216" s="90"/>
      <c r="ADC216" s="90"/>
      <c r="ADD216" s="90"/>
      <c r="ADE216" s="90"/>
      <c r="ADF216" s="90"/>
      <c r="ADG216" s="90"/>
      <c r="ADH216" s="90"/>
      <c r="ADI216" s="90"/>
      <c r="ADJ216" s="90"/>
      <c r="ADK216" s="90"/>
      <c r="ADL216" s="90"/>
      <c r="ADM216" s="90"/>
      <c r="ADN216" s="90"/>
      <c r="ADO216" s="90"/>
      <c r="ADP216" s="90"/>
      <c r="ADQ216" s="90"/>
      <c r="ADR216" s="90"/>
      <c r="ADS216" s="90"/>
      <c r="ADT216" s="90"/>
      <c r="ADU216" s="90"/>
      <c r="ADV216" s="90"/>
      <c r="ADW216" s="90"/>
      <c r="ADX216" s="90"/>
      <c r="ADY216" s="90"/>
      <c r="ADZ216" s="90"/>
      <c r="AEA216" s="90"/>
      <c r="AEB216" s="90"/>
      <c r="AEC216" s="90"/>
      <c r="AED216" s="90"/>
      <c r="AEE216" s="90"/>
      <c r="AEF216" s="90"/>
      <c r="AEG216" s="90"/>
      <c r="AEH216" s="90"/>
      <c r="AEI216" s="90"/>
      <c r="AEJ216" s="90"/>
      <c r="AEK216" s="90"/>
      <c r="AEL216" s="90"/>
      <c r="AEM216" s="90"/>
      <c r="AEN216" s="90"/>
      <c r="AEO216" s="90"/>
      <c r="AEP216" s="90"/>
      <c r="AEQ216" s="90"/>
      <c r="AER216" s="90"/>
      <c r="AES216" s="90"/>
      <c r="AET216" s="90"/>
      <c r="AEU216" s="90"/>
      <c r="AEV216" s="90"/>
      <c r="AEW216" s="90"/>
      <c r="AEX216" s="90"/>
      <c r="AEY216" s="90"/>
      <c r="AEZ216" s="90"/>
      <c r="AFA216" s="90"/>
      <c r="AFB216" s="90"/>
      <c r="AFC216" s="90"/>
      <c r="AFD216" s="90"/>
      <c r="AFE216" s="90"/>
      <c r="AFF216" s="90"/>
      <c r="AFG216" s="90"/>
      <c r="AFH216" s="90"/>
      <c r="AFI216" s="90"/>
      <c r="AFJ216" s="90"/>
      <c r="AFK216" s="90"/>
      <c r="AFL216" s="90"/>
      <c r="AFM216" s="90"/>
      <c r="AFN216" s="90"/>
      <c r="AFO216" s="90"/>
      <c r="AFP216" s="90"/>
      <c r="AFQ216" s="90"/>
      <c r="AFR216" s="90"/>
      <c r="AFS216" s="90"/>
      <c r="AFT216" s="90"/>
      <c r="AFU216" s="90"/>
      <c r="AFV216" s="90"/>
      <c r="AFW216" s="90"/>
      <c r="AFX216" s="90"/>
      <c r="AFY216" s="90"/>
      <c r="AFZ216" s="90"/>
      <c r="AGA216" s="90"/>
      <c r="AGB216" s="90"/>
      <c r="AGC216" s="90"/>
      <c r="AGD216" s="90"/>
      <c r="AGE216" s="90"/>
      <c r="AGF216" s="90"/>
      <c r="AGG216" s="90"/>
      <c r="AGH216" s="90"/>
      <c r="AGI216" s="90"/>
      <c r="AGJ216" s="90"/>
      <c r="AGK216" s="90"/>
      <c r="AGL216" s="90"/>
      <c r="AGM216" s="90"/>
      <c r="AGN216" s="90"/>
      <c r="AGO216" s="90"/>
      <c r="AGP216" s="90"/>
      <c r="AGQ216" s="90"/>
      <c r="AGR216" s="90"/>
      <c r="AGS216" s="90"/>
      <c r="AGT216" s="90"/>
      <c r="AGU216" s="90"/>
      <c r="AGV216" s="90"/>
      <c r="AGW216" s="90"/>
      <c r="AGX216" s="90"/>
      <c r="AGY216" s="90"/>
      <c r="AGZ216" s="90"/>
      <c r="AHA216" s="90"/>
      <c r="AHB216" s="90"/>
      <c r="AHC216" s="90"/>
      <c r="AHD216" s="90"/>
      <c r="AHE216" s="90"/>
      <c r="AHF216" s="90"/>
      <c r="AHG216" s="90"/>
      <c r="AHH216" s="90"/>
      <c r="AHI216" s="90"/>
      <c r="AHJ216" s="90"/>
      <c r="AHK216" s="90"/>
      <c r="AHL216" s="90"/>
      <c r="AHM216" s="90"/>
      <c r="AHN216" s="90"/>
      <c r="AHO216" s="90"/>
      <c r="AHP216" s="90"/>
      <c r="AHQ216" s="90"/>
      <c r="AHR216" s="90"/>
      <c r="AHS216" s="90"/>
      <c r="AHT216" s="90"/>
      <c r="AHU216" s="90"/>
      <c r="AHV216" s="90"/>
      <c r="AHW216" s="90"/>
      <c r="AHX216" s="90"/>
      <c r="AHY216" s="90"/>
      <c r="AHZ216" s="90"/>
      <c r="AIA216" s="90"/>
      <c r="AIB216" s="90"/>
      <c r="AIC216" s="90"/>
      <c r="AID216" s="90"/>
      <c r="AIE216" s="90"/>
      <c r="AIF216" s="90"/>
      <c r="AIG216" s="90"/>
      <c r="AIH216" s="90"/>
      <c r="AII216" s="90"/>
      <c r="AIJ216" s="90"/>
      <c r="AIK216" s="90"/>
      <c r="AIL216" s="90"/>
      <c r="AIM216" s="90"/>
      <c r="AIN216" s="90"/>
      <c r="AIO216" s="90"/>
      <c r="AIP216" s="90"/>
      <c r="AIQ216" s="90"/>
      <c r="AIR216" s="90"/>
      <c r="AIS216" s="90"/>
      <c r="AIT216" s="90"/>
      <c r="AIU216" s="90"/>
      <c r="AIV216" s="90"/>
      <c r="AIW216" s="90"/>
      <c r="AIX216" s="90"/>
      <c r="AIY216" s="90"/>
      <c r="AIZ216" s="90"/>
      <c r="AJA216" s="90"/>
      <c r="AJB216" s="90"/>
      <c r="AJC216" s="90"/>
      <c r="AJD216" s="90"/>
      <c r="AJE216" s="90"/>
      <c r="AJF216" s="90"/>
      <c r="AJG216" s="90"/>
      <c r="AJH216" s="90"/>
      <c r="AJI216" s="90"/>
      <c r="AJJ216" s="90"/>
      <c r="AJK216" s="90"/>
      <c r="AJL216" s="90"/>
      <c r="AJM216" s="90"/>
      <c r="AJN216" s="90"/>
      <c r="AJO216" s="90"/>
      <c r="AJP216" s="90"/>
      <c r="AJQ216" s="90"/>
      <c r="AJR216" s="90"/>
      <c r="AJS216" s="90"/>
      <c r="AJT216" s="90"/>
      <c r="AJU216" s="90"/>
      <c r="AJV216" s="90"/>
      <c r="AJW216" s="90"/>
      <c r="AJX216" s="90"/>
      <c r="AJY216" s="90"/>
      <c r="AJZ216" s="90"/>
      <c r="AKA216" s="90"/>
      <c r="AKB216" s="90"/>
      <c r="AKC216" s="90"/>
      <c r="AKD216" s="90"/>
      <c r="AKE216" s="90"/>
      <c r="AKF216" s="90"/>
      <c r="AKG216" s="90"/>
      <c r="AKH216" s="90"/>
      <c r="AKI216" s="90"/>
      <c r="AKJ216" s="90"/>
      <c r="AKK216" s="90"/>
      <c r="AKL216" s="90"/>
      <c r="AKM216" s="90"/>
      <c r="AKN216" s="90"/>
      <c r="AKO216" s="90"/>
      <c r="AKP216" s="90"/>
      <c r="AKQ216" s="90"/>
      <c r="AKR216" s="90"/>
      <c r="AKS216" s="90"/>
      <c r="AKT216" s="90"/>
      <c r="AKU216" s="90"/>
      <c r="AKV216" s="90"/>
      <c r="AKW216" s="90"/>
      <c r="AKX216" s="90"/>
      <c r="AKY216" s="90"/>
      <c r="AKZ216" s="90"/>
      <c r="ALA216" s="90"/>
      <c r="ALB216" s="90"/>
      <c r="ALC216" s="90"/>
      <c r="ALD216" s="90"/>
      <c r="ALE216" s="90"/>
      <c r="ALF216" s="90"/>
      <c r="ALG216" s="90"/>
      <c r="ALH216" s="90"/>
      <c r="ALI216" s="90"/>
      <c r="ALJ216" s="90"/>
      <c r="ALK216" s="90"/>
      <c r="ALL216" s="90"/>
      <c r="ALM216" s="90"/>
      <c r="ALN216" s="90"/>
      <c r="ALO216" s="90"/>
      <c r="ALP216" s="90"/>
      <c r="ALQ216" s="90"/>
      <c r="ALR216" s="90"/>
      <c r="ALS216" s="90"/>
      <c r="ALT216" s="90"/>
      <c r="ALU216" s="90"/>
      <c r="ALV216" s="90"/>
      <c r="ALW216" s="90"/>
      <c r="ALX216" s="90"/>
      <c r="ALY216" s="90"/>
      <c r="ALZ216" s="90"/>
      <c r="AMA216" s="90"/>
      <c r="AMB216" s="90"/>
      <c r="AMC216" s="90"/>
      <c r="AMD216" s="90"/>
      <c r="AME216" s="90"/>
      <c r="AMF216" s="90"/>
      <c r="AMG216" s="90"/>
      <c r="AMH216" s="90"/>
      <c r="AMI216" s="90"/>
      <c r="AMJ216" s="90"/>
      <c r="AMK216" s="90"/>
    </row>
    <row r="217" spans="1:1025" ht="15" customHeight="1">
      <c r="A217" s="61"/>
      <c r="B217" s="66"/>
      <c r="C217" s="142" t="s">
        <v>428</v>
      </c>
      <c r="D217" s="63" t="s">
        <v>427</v>
      </c>
      <c r="E217" s="1" t="s">
        <v>636</v>
      </c>
      <c r="F217" s="64"/>
      <c r="G217" s="64" t="s">
        <v>639</v>
      </c>
      <c r="H217" s="59" t="s">
        <v>51</v>
      </c>
      <c r="I217" s="60" t="s">
        <v>84</v>
      </c>
      <c r="J217" s="38"/>
      <c r="K217" s="65"/>
      <c r="L217" s="59" t="s">
        <v>35</v>
      </c>
      <c r="M217" s="38">
        <v>9</v>
      </c>
      <c r="N217" s="38"/>
      <c r="O217" s="38"/>
      <c r="P217" s="38"/>
      <c r="Q217" s="38"/>
    </row>
    <row r="218" spans="1:1025" ht="15" customHeight="1">
      <c r="A218" s="61"/>
      <c r="B218" s="164">
        <v>21901012</v>
      </c>
      <c r="C218" s="142" t="s">
        <v>396</v>
      </c>
      <c r="D218" s="66" t="s">
        <v>395</v>
      </c>
      <c r="E218" s="1" t="s">
        <v>638</v>
      </c>
      <c r="F218" s="64"/>
      <c r="G218" s="64" t="s">
        <v>639</v>
      </c>
      <c r="H218" s="59" t="s">
        <v>852</v>
      </c>
      <c r="I218" s="60" t="s">
        <v>84</v>
      </c>
      <c r="J218" s="38"/>
      <c r="K218" s="65" t="s">
        <v>63</v>
      </c>
      <c r="L218" s="59" t="s">
        <v>35</v>
      </c>
      <c r="M218" s="38">
        <v>9</v>
      </c>
      <c r="N218" s="38"/>
      <c r="O218" s="38"/>
      <c r="P218" s="38"/>
      <c r="Q218" s="38"/>
    </row>
    <row r="219" spans="1:1025" ht="15" customHeight="1">
      <c r="A219" s="61"/>
      <c r="B219" s="164">
        <v>21900099</v>
      </c>
      <c r="C219" s="142" t="s">
        <v>398</v>
      </c>
      <c r="D219" s="66" t="s">
        <v>397</v>
      </c>
      <c r="E219" s="1" t="s">
        <v>636</v>
      </c>
      <c r="F219" s="64"/>
      <c r="G219" s="64" t="s">
        <v>639</v>
      </c>
      <c r="H219" s="59" t="s">
        <v>43</v>
      </c>
      <c r="I219" s="60" t="s">
        <v>77</v>
      </c>
      <c r="J219" s="38"/>
      <c r="K219" s="65"/>
      <c r="L219" s="59" t="s">
        <v>26</v>
      </c>
      <c r="M219" s="38">
        <v>5</v>
      </c>
      <c r="N219" s="38"/>
      <c r="O219" s="38">
        <v>5</v>
      </c>
      <c r="P219" s="38"/>
      <c r="Q219" s="38"/>
    </row>
    <row r="220" spans="1:1025" ht="15">
      <c r="A220" s="61"/>
      <c r="B220" s="164">
        <v>21910493</v>
      </c>
      <c r="C220" s="153" t="s">
        <v>774</v>
      </c>
      <c r="D220" s="66" t="s">
        <v>151</v>
      </c>
      <c r="E220" s="138" t="s">
        <v>775</v>
      </c>
      <c r="F220" s="64"/>
      <c r="G220" s="64" t="s">
        <v>639</v>
      </c>
      <c r="H220" s="59" t="s">
        <v>43</v>
      </c>
      <c r="I220" s="60" t="s">
        <v>85</v>
      </c>
      <c r="J220" s="38"/>
      <c r="K220" s="65"/>
      <c r="L220" s="59" t="s">
        <v>59</v>
      </c>
      <c r="M220" s="38">
        <v>18</v>
      </c>
      <c r="N220" s="38"/>
      <c r="O220" s="38"/>
      <c r="P220" s="38"/>
      <c r="Q220" s="38"/>
    </row>
    <row r="221" spans="1:1025" ht="15" customHeight="1">
      <c r="A221" s="61"/>
      <c r="B221" s="164">
        <v>21908938</v>
      </c>
      <c r="C221" s="153" t="s">
        <v>731</v>
      </c>
      <c r="D221" s="63" t="s">
        <v>730</v>
      </c>
      <c r="E221" s="1" t="s">
        <v>636</v>
      </c>
      <c r="F221" s="64"/>
      <c r="G221" s="64" t="s">
        <v>639</v>
      </c>
      <c r="H221" s="59" t="s">
        <v>57</v>
      </c>
      <c r="I221" s="60" t="s">
        <v>77</v>
      </c>
      <c r="J221" s="38"/>
      <c r="K221" s="65"/>
      <c r="L221" s="59" t="s">
        <v>44</v>
      </c>
      <c r="M221" s="38">
        <v>14</v>
      </c>
      <c r="N221" s="38"/>
      <c r="O221" s="38">
        <v>4</v>
      </c>
      <c r="P221" s="38"/>
      <c r="Q221" s="38"/>
    </row>
    <row r="222" spans="1:1025" ht="15" customHeight="1">
      <c r="A222" s="61"/>
      <c r="B222" s="164">
        <v>21805734</v>
      </c>
      <c r="C222" s="142" t="s">
        <v>331</v>
      </c>
      <c r="D222" s="1" t="s">
        <v>330</v>
      </c>
      <c r="E222" s="1" t="s">
        <v>637</v>
      </c>
      <c r="F222" s="64"/>
      <c r="G222" s="64" t="s">
        <v>639</v>
      </c>
      <c r="H222" s="59" t="s">
        <v>43</v>
      </c>
      <c r="I222" s="60"/>
      <c r="J222" s="38"/>
      <c r="K222" s="65"/>
      <c r="L222" s="59" t="s">
        <v>26</v>
      </c>
      <c r="M222" s="38">
        <v>6</v>
      </c>
      <c r="N222" s="38"/>
      <c r="O222" s="38"/>
      <c r="P222" s="38"/>
      <c r="Q222" s="38"/>
    </row>
    <row r="223" spans="1:1025" ht="15">
      <c r="A223" s="61"/>
      <c r="B223" s="164">
        <v>21800235</v>
      </c>
      <c r="C223" s="153" t="s">
        <v>780</v>
      </c>
      <c r="D223" s="66" t="s">
        <v>781</v>
      </c>
      <c r="E223" s="64" t="s">
        <v>782</v>
      </c>
      <c r="F223" s="64"/>
      <c r="G223" s="64" t="s">
        <v>639</v>
      </c>
      <c r="H223" s="59" t="s">
        <v>852</v>
      </c>
      <c r="I223" s="60" t="s">
        <v>85</v>
      </c>
      <c r="J223" s="38"/>
      <c r="K223" s="65" t="s">
        <v>783</v>
      </c>
      <c r="L223" s="59" t="s">
        <v>44</v>
      </c>
      <c r="M223" s="38">
        <v>14</v>
      </c>
      <c r="N223" s="38"/>
      <c r="O223" s="38"/>
      <c r="P223" s="38"/>
      <c r="Q223" s="38"/>
    </row>
    <row r="224" spans="1:1025" ht="15">
      <c r="A224" s="61"/>
      <c r="B224" s="164"/>
      <c r="C224" s="142" t="s">
        <v>516</v>
      </c>
      <c r="D224" s="63" t="s">
        <v>515</v>
      </c>
      <c r="E224" s="1" t="s">
        <v>638</v>
      </c>
      <c r="F224" s="64"/>
      <c r="G224" s="64" t="s">
        <v>639</v>
      </c>
      <c r="H224" s="59" t="s">
        <v>851</v>
      </c>
      <c r="I224" s="60" t="s">
        <v>85</v>
      </c>
      <c r="J224" s="38"/>
      <c r="K224" s="65" t="s">
        <v>62</v>
      </c>
      <c r="L224" s="59" t="s">
        <v>53</v>
      </c>
      <c r="M224" s="38">
        <v>12</v>
      </c>
      <c r="N224" s="38"/>
      <c r="O224" s="38"/>
      <c r="P224" s="38"/>
      <c r="Q224" s="38"/>
    </row>
    <row r="225" spans="1:17" ht="15" customHeight="1">
      <c r="A225" s="61"/>
      <c r="B225" s="163"/>
      <c r="C225" s="142" t="s">
        <v>514</v>
      </c>
      <c r="D225" s="63" t="s">
        <v>513</v>
      </c>
      <c r="E225" s="1" t="s">
        <v>638</v>
      </c>
      <c r="F225" s="64"/>
      <c r="G225" s="64" t="s">
        <v>639</v>
      </c>
      <c r="H225" s="59" t="s">
        <v>852</v>
      </c>
      <c r="I225" s="60" t="s">
        <v>81</v>
      </c>
      <c r="J225" s="38"/>
      <c r="K225" s="65" t="s">
        <v>63</v>
      </c>
      <c r="L225" s="59" t="s">
        <v>53</v>
      </c>
      <c r="M225" s="38">
        <v>10</v>
      </c>
      <c r="N225" s="38"/>
      <c r="O225" s="38"/>
      <c r="P225" s="38"/>
      <c r="Q225" s="38"/>
    </row>
    <row r="226" spans="1:17" ht="15" customHeight="1">
      <c r="A226" s="67"/>
      <c r="B226" s="167"/>
      <c r="C226" s="142" t="s">
        <v>481</v>
      </c>
      <c r="D226" s="76" t="s">
        <v>480</v>
      </c>
      <c r="E226" s="1" t="s">
        <v>636</v>
      </c>
      <c r="F226" s="64"/>
      <c r="G226" s="64" t="s">
        <v>639</v>
      </c>
      <c r="H226" s="59" t="s">
        <v>51</v>
      </c>
      <c r="I226" s="60" t="s">
        <v>70</v>
      </c>
      <c r="J226" s="38"/>
      <c r="L226" s="1" t="s">
        <v>35</v>
      </c>
      <c r="M226" s="38">
        <v>9</v>
      </c>
      <c r="N226" s="38">
        <v>2</v>
      </c>
      <c r="O226" s="38"/>
      <c r="P226" s="38"/>
      <c r="Q226" s="38"/>
    </row>
    <row r="227" spans="1:17" ht="15" customHeight="1">
      <c r="A227" s="61"/>
      <c r="B227" s="163"/>
      <c r="C227" s="142" t="s">
        <v>544</v>
      </c>
      <c r="D227" s="63" t="s">
        <v>543</v>
      </c>
      <c r="E227" s="1" t="s">
        <v>638</v>
      </c>
      <c r="F227" s="64"/>
      <c r="G227" s="64" t="s">
        <v>639</v>
      </c>
      <c r="H227" s="59" t="s">
        <v>852</v>
      </c>
      <c r="I227" s="60" t="s">
        <v>70</v>
      </c>
      <c r="J227" s="38"/>
      <c r="K227" s="2" t="s">
        <v>63</v>
      </c>
      <c r="L227" s="1" t="s">
        <v>35</v>
      </c>
      <c r="M227" s="38">
        <v>21</v>
      </c>
      <c r="N227" s="38">
        <v>3</v>
      </c>
      <c r="O227" s="38"/>
      <c r="P227" s="38"/>
      <c r="Q227" s="38"/>
    </row>
    <row r="228" spans="1:17" ht="15" customHeight="1">
      <c r="A228" s="61"/>
      <c r="B228" s="163"/>
      <c r="C228" s="142" t="s">
        <v>448</v>
      </c>
      <c r="D228" s="63" t="s">
        <v>447</v>
      </c>
      <c r="E228" s="1" t="s">
        <v>636</v>
      </c>
      <c r="F228" s="64"/>
      <c r="G228" s="64" t="s">
        <v>639</v>
      </c>
      <c r="H228" s="59" t="s">
        <v>51</v>
      </c>
      <c r="I228" s="60" t="s">
        <v>85</v>
      </c>
      <c r="J228" s="38"/>
      <c r="L228" s="1" t="s">
        <v>44</v>
      </c>
      <c r="M228" s="38">
        <v>14</v>
      </c>
      <c r="N228" s="38"/>
      <c r="O228" s="38"/>
      <c r="P228" s="38"/>
      <c r="Q228" s="38"/>
    </row>
    <row r="229" spans="1:17" ht="15" customHeight="1">
      <c r="A229" s="61"/>
      <c r="B229" s="164"/>
      <c r="C229" s="142" t="s">
        <v>391</v>
      </c>
      <c r="D229" s="63" t="s">
        <v>390</v>
      </c>
      <c r="E229" s="1" t="s">
        <v>636</v>
      </c>
      <c r="F229" s="64"/>
      <c r="G229" s="64" t="s">
        <v>639</v>
      </c>
      <c r="H229" s="59" t="s">
        <v>51</v>
      </c>
      <c r="I229" s="60" t="s">
        <v>70</v>
      </c>
      <c r="J229" s="38"/>
      <c r="K229" s="65"/>
      <c r="L229" s="59" t="s">
        <v>35</v>
      </c>
      <c r="M229" s="38">
        <v>9</v>
      </c>
      <c r="N229" s="38">
        <v>2</v>
      </c>
      <c r="O229" s="38"/>
      <c r="P229" s="38"/>
      <c r="Q229" s="38"/>
    </row>
    <row r="230" spans="1:17" ht="15">
      <c r="A230" s="61"/>
      <c r="B230" s="163">
        <v>21904852</v>
      </c>
      <c r="C230" s="153" t="s">
        <v>601</v>
      </c>
      <c r="D230" s="63" t="s">
        <v>392</v>
      </c>
      <c r="E230" s="1" t="s">
        <v>636</v>
      </c>
      <c r="F230" s="64"/>
      <c r="G230" s="64" t="s">
        <v>639</v>
      </c>
      <c r="H230" s="59" t="s">
        <v>43</v>
      </c>
      <c r="I230" s="60" t="s">
        <v>77</v>
      </c>
      <c r="J230" s="38"/>
      <c r="L230" s="1" t="s">
        <v>29</v>
      </c>
      <c r="M230" s="38">
        <v>8</v>
      </c>
      <c r="N230" s="38"/>
      <c r="O230" s="38">
        <v>2</v>
      </c>
      <c r="P230" s="38"/>
      <c r="Q230" s="38"/>
    </row>
    <row r="231" spans="1:17" ht="15" customHeight="1">
      <c r="A231"/>
      <c r="B231" s="165">
        <v>21908853</v>
      </c>
      <c r="C231" s="142" t="s">
        <v>152</v>
      </c>
      <c r="D231" t="s">
        <v>153</v>
      </c>
      <c r="F231" s="64"/>
      <c r="G231" s="64" t="s">
        <v>106</v>
      </c>
      <c r="H231" s="59" t="s">
        <v>43</v>
      </c>
      <c r="I231" s="60" t="s">
        <v>70</v>
      </c>
      <c r="J231" s="38"/>
      <c r="K231" s="65"/>
      <c r="L231" s="59" t="s">
        <v>41</v>
      </c>
      <c r="M231" s="38">
        <v>3</v>
      </c>
      <c r="N231" s="38">
        <v>1</v>
      </c>
      <c r="O231" s="38"/>
      <c r="P231" s="38"/>
      <c r="Q231" s="38"/>
    </row>
    <row r="232" spans="1:17" ht="15">
      <c r="A232"/>
      <c r="B232" s="165">
        <v>21900968</v>
      </c>
      <c r="C232" s="142" t="s">
        <v>219</v>
      </c>
      <c r="D232" t="s">
        <v>220</v>
      </c>
      <c r="E232" s="64"/>
      <c r="F232" s="64"/>
      <c r="G232" s="64" t="s">
        <v>237</v>
      </c>
      <c r="H232" s="59"/>
      <c r="I232" s="60"/>
      <c r="J232" s="38"/>
      <c r="K232" s="65"/>
      <c r="L232" s="59" t="s">
        <v>47</v>
      </c>
      <c r="M232" s="38"/>
      <c r="N232" s="38"/>
      <c r="O232" s="38"/>
      <c r="P232" s="38"/>
      <c r="Q232" s="38"/>
    </row>
    <row r="233" spans="1:17" ht="15">
      <c r="A233" s="61"/>
      <c r="B233" s="163"/>
      <c r="C233" s="142" t="s">
        <v>460</v>
      </c>
      <c r="D233" s="63" t="s">
        <v>459</v>
      </c>
      <c r="E233" s="1" t="s">
        <v>636</v>
      </c>
      <c r="F233" s="64"/>
      <c r="G233" s="64" t="s">
        <v>639</v>
      </c>
      <c r="H233" s="59" t="s">
        <v>51</v>
      </c>
      <c r="I233" s="60" t="s">
        <v>77</v>
      </c>
      <c r="J233" s="53"/>
      <c r="K233" s="65"/>
      <c r="L233" s="59" t="s">
        <v>44</v>
      </c>
      <c r="M233" s="53">
        <v>14</v>
      </c>
      <c r="N233" s="53">
        <v>1</v>
      </c>
      <c r="O233" s="38"/>
      <c r="P233" s="38"/>
      <c r="Q233" s="38"/>
    </row>
    <row r="234" spans="1:17" ht="15" customHeight="1">
      <c r="A234" s="61"/>
      <c r="B234" s="164">
        <v>21805495</v>
      </c>
      <c r="C234" s="153" t="s">
        <v>610</v>
      </c>
      <c r="D234" s="63" t="s">
        <v>576</v>
      </c>
      <c r="E234" s="1" t="s">
        <v>636</v>
      </c>
      <c r="F234" s="64"/>
      <c r="G234" s="64" t="s">
        <v>639</v>
      </c>
      <c r="H234" s="59" t="s">
        <v>45</v>
      </c>
      <c r="I234" s="60" t="s">
        <v>77</v>
      </c>
      <c r="J234" s="38"/>
      <c r="K234" s="65"/>
      <c r="L234" s="59" t="s">
        <v>29</v>
      </c>
      <c r="M234" s="38">
        <v>8</v>
      </c>
      <c r="N234" s="38"/>
      <c r="O234" s="38">
        <v>2</v>
      </c>
      <c r="P234" s="38"/>
      <c r="Q234" s="38"/>
    </row>
    <row r="235" spans="1:17" ht="15">
      <c r="A235" s="61"/>
      <c r="B235" s="163">
        <v>21907971</v>
      </c>
      <c r="C235" s="146" t="s">
        <v>801</v>
      </c>
      <c r="D235" s="63" t="s">
        <v>802</v>
      </c>
      <c r="E235" t="s">
        <v>792</v>
      </c>
      <c r="F235" s="64"/>
      <c r="G235" s="64" t="s">
        <v>639</v>
      </c>
      <c r="H235" s="59" t="s">
        <v>852</v>
      </c>
      <c r="I235" s="60" t="s">
        <v>77</v>
      </c>
      <c r="J235" s="38"/>
      <c r="K235" s="65" t="s">
        <v>783</v>
      </c>
      <c r="L235" s="59" t="s">
        <v>53</v>
      </c>
      <c r="M235" s="38">
        <v>12</v>
      </c>
      <c r="N235" s="38"/>
      <c r="O235" s="38">
        <v>4</v>
      </c>
      <c r="P235" s="38"/>
      <c r="Q235" s="38"/>
    </row>
    <row r="236" spans="1:17" ht="15" customHeight="1">
      <c r="A236"/>
      <c r="B236" s="165">
        <v>21901060</v>
      </c>
      <c r="C236" s="142" t="s">
        <v>275</v>
      </c>
      <c r="D236" t="s">
        <v>276</v>
      </c>
      <c r="F236" s="64"/>
      <c r="G236" s="64" t="s">
        <v>321</v>
      </c>
      <c r="H236" s="59" t="s">
        <v>51</v>
      </c>
      <c r="I236" s="60" t="s">
        <v>77</v>
      </c>
      <c r="J236" s="38"/>
      <c r="K236" s="65"/>
      <c r="L236" s="59" t="s">
        <v>50</v>
      </c>
      <c r="M236" s="38">
        <v>15</v>
      </c>
      <c r="N236" s="38"/>
      <c r="O236" s="38">
        <v>3</v>
      </c>
      <c r="P236" s="38"/>
      <c r="Q236" s="38"/>
    </row>
    <row r="237" spans="1:17" ht="15" customHeight="1">
      <c r="A237"/>
      <c r="B237" s="165">
        <v>21908772</v>
      </c>
      <c r="C237" s="142" t="s">
        <v>277</v>
      </c>
      <c r="D237" t="s">
        <v>278</v>
      </c>
      <c r="F237" s="64"/>
      <c r="G237" s="64" t="s">
        <v>321</v>
      </c>
      <c r="H237" s="59" t="s">
        <v>45</v>
      </c>
      <c r="I237" s="60" t="s">
        <v>77</v>
      </c>
      <c r="J237" s="38"/>
      <c r="K237" s="65"/>
      <c r="L237" s="59" t="s">
        <v>50</v>
      </c>
      <c r="M237" s="38">
        <v>15</v>
      </c>
      <c r="N237" s="38"/>
      <c r="O237" s="38">
        <v>3</v>
      </c>
      <c r="P237" s="38"/>
      <c r="Q237" s="38"/>
    </row>
    <row r="238" spans="1:17" ht="15" customHeight="1">
      <c r="A238"/>
      <c r="B238" s="165">
        <v>21904831</v>
      </c>
      <c r="C238" s="142" t="s">
        <v>279</v>
      </c>
      <c r="D238" t="s">
        <v>280</v>
      </c>
      <c r="F238" s="64"/>
      <c r="G238" s="64" t="s">
        <v>321</v>
      </c>
      <c r="H238" s="59" t="s">
        <v>54</v>
      </c>
      <c r="I238" s="60" t="s">
        <v>77</v>
      </c>
      <c r="J238" s="53"/>
      <c r="K238" s="65"/>
      <c r="L238" s="59" t="s">
        <v>34</v>
      </c>
      <c r="M238" s="53">
        <v>13</v>
      </c>
      <c r="N238" s="53"/>
      <c r="O238" s="38">
        <v>3</v>
      </c>
      <c r="P238" s="38"/>
      <c r="Q238" s="38"/>
    </row>
    <row r="239" spans="1:17" ht="15" customHeight="1">
      <c r="A239" s="61"/>
      <c r="B239" s="163"/>
      <c r="C239" s="153" t="s">
        <v>583</v>
      </c>
      <c r="D239" s="63" t="s">
        <v>582</v>
      </c>
      <c r="E239" s="1" t="s">
        <v>636</v>
      </c>
      <c r="F239" s="64"/>
      <c r="G239" s="64" t="s">
        <v>639</v>
      </c>
      <c r="H239" s="59" t="s">
        <v>57</v>
      </c>
      <c r="I239" s="60" t="s">
        <v>77</v>
      </c>
      <c r="J239" s="38"/>
      <c r="K239" s="65"/>
      <c r="L239" s="59" t="s">
        <v>34</v>
      </c>
      <c r="M239" s="38">
        <v>14</v>
      </c>
      <c r="N239" s="38"/>
      <c r="O239" s="38">
        <v>3</v>
      </c>
      <c r="P239" s="38"/>
      <c r="Q239" s="38"/>
    </row>
    <row r="240" spans="1:17" ht="15" customHeight="1">
      <c r="A240" s="61"/>
      <c r="B240" s="164"/>
      <c r="C240" s="153" t="s">
        <v>465</v>
      </c>
      <c r="D240" s="63" t="s">
        <v>464</v>
      </c>
      <c r="E240" s="1" t="s">
        <v>636</v>
      </c>
      <c r="F240" s="64"/>
      <c r="G240" s="64" t="s">
        <v>639</v>
      </c>
      <c r="H240" s="59" t="s">
        <v>51</v>
      </c>
      <c r="I240" s="60" t="s">
        <v>83</v>
      </c>
      <c r="J240" s="53"/>
      <c r="K240" s="65"/>
      <c r="L240" s="59" t="s">
        <v>53</v>
      </c>
      <c r="M240" s="38">
        <v>10</v>
      </c>
      <c r="N240" s="53"/>
      <c r="O240" s="38"/>
      <c r="P240" s="38"/>
      <c r="Q240" s="38"/>
    </row>
    <row r="241" spans="1:1025" s="97" customFormat="1" ht="15" customHeight="1">
      <c r="A241"/>
      <c r="B241" s="165">
        <v>21905516</v>
      </c>
      <c r="C241" s="142" t="s">
        <v>281</v>
      </c>
      <c r="D241" t="s">
        <v>282</v>
      </c>
      <c r="E241" s="1"/>
      <c r="F241" s="64"/>
      <c r="G241" s="64" t="s">
        <v>321</v>
      </c>
      <c r="H241" s="59" t="s">
        <v>57</v>
      </c>
      <c r="I241" s="60" t="s">
        <v>79</v>
      </c>
      <c r="J241" s="53"/>
      <c r="K241" s="65"/>
      <c r="L241" s="59" t="s">
        <v>50</v>
      </c>
      <c r="M241" s="53">
        <v>15</v>
      </c>
      <c r="N241" s="53"/>
      <c r="O241" s="38"/>
      <c r="P241" s="38"/>
      <c r="Q241" s="38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0"/>
      <c r="BB241" s="90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0"/>
      <c r="BN241" s="90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0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90"/>
      <c r="CM241" s="90"/>
      <c r="CN241" s="90"/>
      <c r="CO241" s="90"/>
      <c r="CP241" s="90"/>
      <c r="CQ241" s="90"/>
      <c r="CR241" s="90"/>
      <c r="CS241" s="90"/>
      <c r="CT241" s="90"/>
      <c r="CU241" s="90"/>
      <c r="CV241" s="90"/>
      <c r="CW241" s="90"/>
      <c r="CX241" s="90"/>
      <c r="CY241" s="90"/>
      <c r="CZ241" s="90"/>
      <c r="DA241" s="90"/>
      <c r="DB241" s="90"/>
      <c r="DC241" s="90"/>
      <c r="DD241" s="90"/>
      <c r="DE241" s="90"/>
      <c r="DF241" s="90"/>
      <c r="DG241" s="90"/>
      <c r="DH241" s="90"/>
      <c r="DI241" s="90"/>
      <c r="DJ241" s="90"/>
      <c r="DK241" s="90"/>
      <c r="DL241" s="90"/>
      <c r="DM241" s="90"/>
      <c r="DN241" s="90"/>
      <c r="DO241" s="90"/>
      <c r="DP241" s="90"/>
      <c r="DQ241" s="90"/>
      <c r="DR241" s="90"/>
      <c r="DS241" s="90"/>
      <c r="DT241" s="90"/>
      <c r="DU241" s="90"/>
      <c r="DV241" s="90"/>
      <c r="DW241" s="90"/>
      <c r="DX241" s="90"/>
      <c r="DY241" s="90"/>
      <c r="DZ241" s="90"/>
      <c r="EA241" s="90"/>
      <c r="EB241" s="90"/>
      <c r="EC241" s="90"/>
      <c r="ED241" s="90"/>
      <c r="EE241" s="90"/>
      <c r="EF241" s="90"/>
      <c r="EG241" s="90"/>
      <c r="EH241" s="90"/>
      <c r="EI241" s="90"/>
      <c r="EJ241" s="90"/>
      <c r="EK241" s="90"/>
      <c r="EL241" s="90"/>
      <c r="EM241" s="90"/>
      <c r="EN241" s="90"/>
      <c r="EO241" s="90"/>
      <c r="EP241" s="90"/>
      <c r="EQ241" s="90"/>
      <c r="ER241" s="90"/>
      <c r="ES241" s="90"/>
      <c r="ET241" s="90"/>
      <c r="EU241" s="90"/>
      <c r="EV241" s="90"/>
      <c r="EW241" s="90"/>
      <c r="EX241" s="90"/>
      <c r="EY241" s="90"/>
      <c r="EZ241" s="90"/>
      <c r="FA241" s="90"/>
      <c r="FB241" s="90"/>
      <c r="FC241" s="90"/>
      <c r="FD241" s="90"/>
      <c r="FE241" s="90"/>
      <c r="FF241" s="90"/>
      <c r="FG241" s="90"/>
      <c r="FH241" s="90"/>
      <c r="FI241" s="90"/>
      <c r="FJ241" s="90"/>
      <c r="FK241" s="90"/>
      <c r="FL241" s="90"/>
      <c r="FM241" s="90"/>
      <c r="FN241" s="90"/>
      <c r="FO241" s="90"/>
      <c r="FP241" s="90"/>
      <c r="FQ241" s="90"/>
      <c r="FR241" s="90"/>
      <c r="FS241" s="90"/>
      <c r="FT241" s="90"/>
      <c r="FU241" s="90"/>
      <c r="FV241" s="90"/>
      <c r="FW241" s="90"/>
      <c r="FX241" s="90"/>
      <c r="FY241" s="90"/>
      <c r="FZ241" s="90"/>
      <c r="GA241" s="90"/>
      <c r="GB241" s="90"/>
      <c r="GC241" s="90"/>
      <c r="GD241" s="90"/>
      <c r="GE241" s="90"/>
      <c r="GF241" s="90"/>
      <c r="GG241" s="90"/>
      <c r="GH241" s="90"/>
      <c r="GI241" s="90"/>
      <c r="GJ241" s="90"/>
      <c r="GK241" s="90"/>
      <c r="GL241" s="90"/>
      <c r="GM241" s="90"/>
      <c r="GN241" s="90"/>
      <c r="GO241" s="90"/>
      <c r="GP241" s="90"/>
      <c r="GQ241" s="90"/>
      <c r="GR241" s="90"/>
      <c r="GS241" s="90"/>
      <c r="GT241" s="90"/>
      <c r="GU241" s="90"/>
      <c r="GV241" s="90"/>
      <c r="GW241" s="90"/>
      <c r="GX241" s="90"/>
      <c r="GY241" s="90"/>
      <c r="GZ241" s="90"/>
      <c r="HA241" s="90"/>
      <c r="HB241" s="90"/>
      <c r="HC241" s="90"/>
      <c r="HD241" s="90"/>
      <c r="HE241" s="90"/>
      <c r="HF241" s="90"/>
      <c r="HG241" s="90"/>
      <c r="HH241" s="90"/>
      <c r="HI241" s="90"/>
      <c r="HJ241" s="90"/>
      <c r="HK241" s="90"/>
      <c r="HL241" s="90"/>
      <c r="HM241" s="90"/>
      <c r="HN241" s="90"/>
      <c r="HO241" s="90"/>
      <c r="HP241" s="90"/>
      <c r="HQ241" s="90"/>
      <c r="HR241" s="90"/>
      <c r="HS241" s="90"/>
      <c r="HT241" s="90"/>
      <c r="HU241" s="90"/>
      <c r="HV241" s="90"/>
      <c r="HW241" s="90"/>
      <c r="HX241" s="90"/>
      <c r="HY241" s="90"/>
      <c r="HZ241" s="90"/>
      <c r="IA241" s="90"/>
      <c r="IB241" s="90"/>
      <c r="IC241" s="90"/>
      <c r="ID241" s="90"/>
      <c r="IE241" s="90"/>
      <c r="IF241" s="90"/>
      <c r="IG241" s="90"/>
      <c r="IH241" s="90"/>
      <c r="II241" s="90"/>
      <c r="IJ241" s="90"/>
      <c r="IK241" s="90"/>
      <c r="IL241" s="90"/>
      <c r="IM241" s="90"/>
      <c r="IN241" s="90"/>
      <c r="IO241" s="90"/>
      <c r="IP241" s="90"/>
      <c r="IQ241" s="90"/>
      <c r="IR241" s="90"/>
      <c r="IS241" s="90"/>
      <c r="IT241" s="90"/>
      <c r="IU241" s="90"/>
      <c r="IV241" s="90"/>
      <c r="IW241" s="90"/>
      <c r="IX241" s="90"/>
      <c r="IY241" s="90"/>
      <c r="IZ241" s="90"/>
      <c r="JA241" s="90"/>
      <c r="JB241" s="90"/>
      <c r="JC241" s="90"/>
      <c r="JD241" s="90"/>
      <c r="JE241" s="90"/>
      <c r="JF241" s="90"/>
      <c r="JG241" s="90"/>
      <c r="JH241" s="90"/>
      <c r="JI241" s="90"/>
      <c r="JJ241" s="90"/>
      <c r="JK241" s="90"/>
      <c r="JL241" s="90"/>
      <c r="JM241" s="90"/>
      <c r="JN241" s="90"/>
      <c r="JO241" s="90"/>
      <c r="JP241" s="90"/>
      <c r="JQ241" s="90"/>
      <c r="JR241" s="90"/>
      <c r="JS241" s="90"/>
      <c r="JT241" s="90"/>
      <c r="JU241" s="90"/>
      <c r="JV241" s="90"/>
      <c r="JW241" s="90"/>
      <c r="JX241" s="90"/>
      <c r="JY241" s="90"/>
      <c r="JZ241" s="90"/>
      <c r="KA241" s="90"/>
      <c r="KB241" s="90"/>
      <c r="KC241" s="90"/>
      <c r="KD241" s="90"/>
      <c r="KE241" s="90"/>
      <c r="KF241" s="90"/>
      <c r="KG241" s="90"/>
      <c r="KH241" s="90"/>
      <c r="KI241" s="90"/>
      <c r="KJ241" s="90"/>
      <c r="KK241" s="90"/>
      <c r="KL241" s="90"/>
      <c r="KM241" s="90"/>
      <c r="KN241" s="90"/>
      <c r="KO241" s="90"/>
      <c r="KP241" s="90"/>
      <c r="KQ241" s="90"/>
      <c r="KR241" s="90"/>
      <c r="KS241" s="90"/>
      <c r="KT241" s="90"/>
      <c r="KU241" s="90"/>
      <c r="KV241" s="90"/>
      <c r="KW241" s="90"/>
      <c r="KX241" s="90"/>
      <c r="KY241" s="90"/>
      <c r="KZ241" s="90"/>
      <c r="LA241" s="90"/>
      <c r="LB241" s="90"/>
      <c r="LC241" s="90"/>
      <c r="LD241" s="90"/>
      <c r="LE241" s="90"/>
      <c r="LF241" s="90"/>
      <c r="LG241" s="90"/>
      <c r="LH241" s="90"/>
      <c r="LI241" s="90"/>
      <c r="LJ241" s="90"/>
      <c r="LK241" s="90"/>
      <c r="LL241" s="90"/>
      <c r="LM241" s="90"/>
      <c r="LN241" s="90"/>
      <c r="LO241" s="90"/>
      <c r="LP241" s="90"/>
      <c r="LQ241" s="90"/>
      <c r="LR241" s="90"/>
      <c r="LS241" s="90"/>
      <c r="LT241" s="90"/>
      <c r="LU241" s="90"/>
      <c r="LV241" s="90"/>
      <c r="LW241" s="90"/>
      <c r="LX241" s="90"/>
      <c r="LY241" s="90"/>
      <c r="LZ241" s="90"/>
      <c r="MA241" s="90"/>
      <c r="MB241" s="90"/>
      <c r="MC241" s="90"/>
      <c r="MD241" s="90"/>
      <c r="ME241" s="90"/>
      <c r="MF241" s="90"/>
      <c r="MG241" s="90"/>
      <c r="MH241" s="90"/>
      <c r="MI241" s="90"/>
      <c r="MJ241" s="90"/>
      <c r="MK241" s="90"/>
      <c r="ML241" s="90"/>
      <c r="MM241" s="90"/>
      <c r="MN241" s="90"/>
      <c r="MO241" s="90"/>
      <c r="MP241" s="90"/>
      <c r="MQ241" s="90"/>
      <c r="MR241" s="90"/>
      <c r="MS241" s="90"/>
      <c r="MT241" s="90"/>
      <c r="MU241" s="90"/>
      <c r="MV241" s="90"/>
      <c r="MW241" s="90"/>
      <c r="MX241" s="90"/>
      <c r="MY241" s="90"/>
      <c r="MZ241" s="90"/>
      <c r="NA241" s="90"/>
      <c r="NB241" s="90"/>
      <c r="NC241" s="90"/>
      <c r="ND241" s="90"/>
      <c r="NE241" s="90"/>
      <c r="NF241" s="90"/>
      <c r="NG241" s="90"/>
      <c r="NH241" s="90"/>
      <c r="NI241" s="90"/>
      <c r="NJ241" s="90"/>
      <c r="NK241" s="90"/>
      <c r="NL241" s="90"/>
      <c r="NM241" s="90"/>
      <c r="NN241" s="90"/>
      <c r="NO241" s="90"/>
      <c r="NP241" s="90"/>
      <c r="NQ241" s="90"/>
      <c r="NR241" s="90"/>
      <c r="NS241" s="90"/>
      <c r="NT241" s="90"/>
      <c r="NU241" s="90"/>
      <c r="NV241" s="90"/>
      <c r="NW241" s="90"/>
      <c r="NX241" s="90"/>
      <c r="NY241" s="90"/>
      <c r="NZ241" s="90"/>
      <c r="OA241" s="90"/>
      <c r="OB241" s="90"/>
      <c r="OC241" s="90"/>
      <c r="OD241" s="90"/>
      <c r="OE241" s="90"/>
      <c r="OF241" s="90"/>
      <c r="OG241" s="90"/>
      <c r="OH241" s="90"/>
      <c r="OI241" s="90"/>
      <c r="OJ241" s="90"/>
      <c r="OK241" s="90"/>
      <c r="OL241" s="90"/>
      <c r="OM241" s="90"/>
      <c r="ON241" s="90"/>
      <c r="OO241" s="90"/>
      <c r="OP241" s="90"/>
      <c r="OQ241" s="90"/>
      <c r="OR241" s="90"/>
      <c r="OS241" s="90"/>
      <c r="OT241" s="90"/>
      <c r="OU241" s="90"/>
      <c r="OV241" s="90"/>
      <c r="OW241" s="90"/>
      <c r="OX241" s="90"/>
      <c r="OY241" s="90"/>
      <c r="OZ241" s="90"/>
      <c r="PA241" s="90"/>
      <c r="PB241" s="90"/>
      <c r="PC241" s="90"/>
      <c r="PD241" s="90"/>
      <c r="PE241" s="90"/>
      <c r="PF241" s="90"/>
      <c r="PG241" s="90"/>
      <c r="PH241" s="90"/>
      <c r="PI241" s="90"/>
      <c r="PJ241" s="90"/>
      <c r="PK241" s="90"/>
      <c r="PL241" s="90"/>
      <c r="PM241" s="90"/>
      <c r="PN241" s="90"/>
      <c r="PO241" s="90"/>
      <c r="PP241" s="90"/>
      <c r="PQ241" s="90"/>
      <c r="PR241" s="90"/>
      <c r="PS241" s="90"/>
      <c r="PT241" s="90"/>
      <c r="PU241" s="90"/>
      <c r="PV241" s="90"/>
      <c r="PW241" s="90"/>
      <c r="PX241" s="90"/>
      <c r="PY241" s="90"/>
      <c r="PZ241" s="90"/>
      <c r="QA241" s="90"/>
      <c r="QB241" s="90"/>
      <c r="QC241" s="90"/>
      <c r="QD241" s="90"/>
      <c r="QE241" s="90"/>
      <c r="QF241" s="90"/>
      <c r="QG241" s="90"/>
      <c r="QH241" s="90"/>
      <c r="QI241" s="90"/>
      <c r="QJ241" s="90"/>
      <c r="QK241" s="90"/>
      <c r="QL241" s="90"/>
      <c r="QM241" s="90"/>
      <c r="QN241" s="90"/>
      <c r="QO241" s="90"/>
      <c r="QP241" s="90"/>
      <c r="QQ241" s="90"/>
      <c r="QR241" s="90"/>
      <c r="QS241" s="90"/>
      <c r="QT241" s="90"/>
      <c r="QU241" s="90"/>
      <c r="QV241" s="90"/>
      <c r="QW241" s="90"/>
      <c r="QX241" s="90"/>
      <c r="QY241" s="90"/>
      <c r="QZ241" s="90"/>
      <c r="RA241" s="90"/>
      <c r="RB241" s="90"/>
      <c r="RC241" s="90"/>
      <c r="RD241" s="90"/>
      <c r="RE241" s="90"/>
      <c r="RF241" s="90"/>
      <c r="RG241" s="90"/>
      <c r="RH241" s="90"/>
      <c r="RI241" s="90"/>
      <c r="RJ241" s="90"/>
      <c r="RK241" s="90"/>
      <c r="RL241" s="90"/>
      <c r="RM241" s="90"/>
      <c r="RN241" s="90"/>
      <c r="RO241" s="90"/>
      <c r="RP241" s="90"/>
      <c r="RQ241" s="90"/>
      <c r="RR241" s="90"/>
      <c r="RS241" s="90"/>
      <c r="RT241" s="90"/>
      <c r="RU241" s="90"/>
      <c r="RV241" s="90"/>
      <c r="RW241" s="90"/>
      <c r="RX241" s="90"/>
      <c r="RY241" s="90"/>
      <c r="RZ241" s="90"/>
      <c r="SA241" s="90"/>
      <c r="SB241" s="90"/>
      <c r="SC241" s="90"/>
      <c r="SD241" s="90"/>
      <c r="SE241" s="90"/>
      <c r="SF241" s="90"/>
      <c r="SG241" s="90"/>
      <c r="SH241" s="90"/>
      <c r="SI241" s="90"/>
      <c r="SJ241" s="90"/>
      <c r="SK241" s="90"/>
      <c r="SL241" s="90"/>
      <c r="SM241" s="90"/>
      <c r="SN241" s="90"/>
      <c r="SO241" s="90"/>
      <c r="SP241" s="90"/>
      <c r="SQ241" s="90"/>
      <c r="SR241" s="90"/>
      <c r="SS241" s="90"/>
      <c r="ST241" s="90"/>
      <c r="SU241" s="90"/>
      <c r="SV241" s="90"/>
      <c r="SW241" s="90"/>
      <c r="SX241" s="90"/>
      <c r="SY241" s="90"/>
      <c r="SZ241" s="90"/>
      <c r="TA241" s="90"/>
      <c r="TB241" s="90"/>
      <c r="TC241" s="90"/>
      <c r="TD241" s="90"/>
      <c r="TE241" s="90"/>
      <c r="TF241" s="90"/>
      <c r="TG241" s="90"/>
      <c r="TH241" s="90"/>
      <c r="TI241" s="90"/>
      <c r="TJ241" s="90"/>
      <c r="TK241" s="90"/>
      <c r="TL241" s="90"/>
      <c r="TM241" s="90"/>
      <c r="TN241" s="90"/>
      <c r="TO241" s="90"/>
      <c r="TP241" s="90"/>
      <c r="TQ241" s="90"/>
      <c r="TR241" s="90"/>
      <c r="TS241" s="90"/>
      <c r="TT241" s="90"/>
      <c r="TU241" s="90"/>
      <c r="TV241" s="90"/>
      <c r="TW241" s="90"/>
      <c r="TX241" s="90"/>
      <c r="TY241" s="90"/>
      <c r="TZ241" s="90"/>
      <c r="UA241" s="90"/>
      <c r="UB241" s="90"/>
      <c r="UC241" s="90"/>
      <c r="UD241" s="90"/>
      <c r="UE241" s="90"/>
      <c r="UF241" s="90"/>
      <c r="UG241" s="90"/>
      <c r="UH241" s="90"/>
      <c r="UI241" s="90"/>
      <c r="UJ241" s="90"/>
      <c r="UK241" s="90"/>
      <c r="UL241" s="90"/>
      <c r="UM241" s="90"/>
      <c r="UN241" s="90"/>
      <c r="UO241" s="90"/>
      <c r="UP241" s="90"/>
      <c r="UQ241" s="90"/>
      <c r="UR241" s="90"/>
      <c r="US241" s="90"/>
      <c r="UT241" s="90"/>
      <c r="UU241" s="90"/>
      <c r="UV241" s="90"/>
      <c r="UW241" s="90"/>
      <c r="UX241" s="90"/>
      <c r="UY241" s="90"/>
      <c r="UZ241" s="90"/>
      <c r="VA241" s="90"/>
      <c r="VB241" s="90"/>
      <c r="VC241" s="90"/>
      <c r="VD241" s="90"/>
      <c r="VE241" s="90"/>
      <c r="VF241" s="90"/>
      <c r="VG241" s="90"/>
      <c r="VH241" s="90"/>
      <c r="VI241" s="90"/>
      <c r="VJ241" s="90"/>
      <c r="VK241" s="90"/>
      <c r="VL241" s="90"/>
      <c r="VM241" s="90"/>
      <c r="VN241" s="90"/>
      <c r="VO241" s="90"/>
      <c r="VP241" s="90"/>
      <c r="VQ241" s="90"/>
      <c r="VR241" s="90"/>
      <c r="VS241" s="90"/>
      <c r="VT241" s="90"/>
      <c r="VU241" s="90"/>
      <c r="VV241" s="90"/>
      <c r="VW241" s="90"/>
      <c r="VX241" s="90"/>
      <c r="VY241" s="90"/>
      <c r="VZ241" s="90"/>
      <c r="WA241" s="90"/>
      <c r="WB241" s="90"/>
      <c r="WC241" s="90"/>
      <c r="WD241" s="90"/>
      <c r="WE241" s="90"/>
      <c r="WF241" s="90"/>
      <c r="WG241" s="90"/>
      <c r="WH241" s="90"/>
      <c r="WI241" s="90"/>
      <c r="WJ241" s="90"/>
      <c r="WK241" s="90"/>
      <c r="WL241" s="90"/>
      <c r="WM241" s="90"/>
      <c r="WN241" s="90"/>
      <c r="WO241" s="90"/>
      <c r="WP241" s="90"/>
      <c r="WQ241" s="90"/>
      <c r="WR241" s="90"/>
      <c r="WS241" s="90"/>
      <c r="WT241" s="90"/>
      <c r="WU241" s="90"/>
      <c r="WV241" s="90"/>
      <c r="WW241" s="90"/>
      <c r="WX241" s="90"/>
      <c r="WY241" s="90"/>
      <c r="WZ241" s="90"/>
      <c r="XA241" s="90"/>
      <c r="XB241" s="90"/>
      <c r="XC241" s="90"/>
      <c r="XD241" s="90"/>
      <c r="XE241" s="90"/>
      <c r="XF241" s="90"/>
      <c r="XG241" s="90"/>
      <c r="XH241" s="90"/>
      <c r="XI241" s="90"/>
      <c r="XJ241" s="90"/>
      <c r="XK241" s="90"/>
      <c r="XL241" s="90"/>
      <c r="XM241" s="90"/>
      <c r="XN241" s="90"/>
      <c r="XO241" s="90"/>
      <c r="XP241" s="90"/>
      <c r="XQ241" s="90"/>
      <c r="XR241" s="90"/>
      <c r="XS241" s="90"/>
      <c r="XT241" s="90"/>
      <c r="XU241" s="90"/>
      <c r="XV241" s="90"/>
      <c r="XW241" s="90"/>
      <c r="XX241" s="90"/>
      <c r="XY241" s="90"/>
      <c r="XZ241" s="90"/>
      <c r="YA241" s="90"/>
      <c r="YB241" s="90"/>
      <c r="YC241" s="90"/>
      <c r="YD241" s="90"/>
      <c r="YE241" s="90"/>
      <c r="YF241" s="90"/>
      <c r="YG241" s="90"/>
      <c r="YH241" s="90"/>
      <c r="YI241" s="90"/>
      <c r="YJ241" s="90"/>
      <c r="YK241" s="90"/>
      <c r="YL241" s="90"/>
      <c r="YM241" s="90"/>
      <c r="YN241" s="90"/>
      <c r="YO241" s="90"/>
      <c r="YP241" s="90"/>
      <c r="YQ241" s="90"/>
      <c r="YR241" s="90"/>
      <c r="YS241" s="90"/>
      <c r="YT241" s="90"/>
      <c r="YU241" s="90"/>
      <c r="YV241" s="90"/>
      <c r="YW241" s="90"/>
      <c r="YX241" s="90"/>
      <c r="YY241" s="90"/>
      <c r="YZ241" s="90"/>
      <c r="ZA241" s="90"/>
      <c r="ZB241" s="90"/>
      <c r="ZC241" s="90"/>
      <c r="ZD241" s="90"/>
      <c r="ZE241" s="90"/>
      <c r="ZF241" s="90"/>
      <c r="ZG241" s="90"/>
      <c r="ZH241" s="90"/>
      <c r="ZI241" s="90"/>
      <c r="ZJ241" s="90"/>
      <c r="ZK241" s="90"/>
      <c r="ZL241" s="90"/>
      <c r="ZM241" s="90"/>
      <c r="ZN241" s="90"/>
      <c r="ZO241" s="90"/>
      <c r="ZP241" s="90"/>
      <c r="ZQ241" s="90"/>
      <c r="ZR241" s="90"/>
      <c r="ZS241" s="90"/>
      <c r="ZT241" s="90"/>
      <c r="ZU241" s="90"/>
      <c r="ZV241" s="90"/>
      <c r="ZW241" s="90"/>
      <c r="ZX241" s="90"/>
      <c r="ZY241" s="90"/>
      <c r="ZZ241" s="90"/>
      <c r="AAA241" s="90"/>
      <c r="AAB241" s="90"/>
      <c r="AAC241" s="90"/>
      <c r="AAD241" s="90"/>
      <c r="AAE241" s="90"/>
      <c r="AAF241" s="90"/>
      <c r="AAG241" s="90"/>
      <c r="AAH241" s="90"/>
      <c r="AAI241" s="90"/>
      <c r="AAJ241" s="90"/>
      <c r="AAK241" s="90"/>
      <c r="AAL241" s="90"/>
      <c r="AAM241" s="90"/>
      <c r="AAN241" s="90"/>
      <c r="AAO241" s="90"/>
      <c r="AAP241" s="90"/>
      <c r="AAQ241" s="90"/>
      <c r="AAR241" s="90"/>
      <c r="AAS241" s="90"/>
      <c r="AAT241" s="90"/>
      <c r="AAU241" s="90"/>
      <c r="AAV241" s="90"/>
      <c r="AAW241" s="90"/>
      <c r="AAX241" s="90"/>
      <c r="AAY241" s="90"/>
      <c r="AAZ241" s="90"/>
      <c r="ABA241" s="90"/>
      <c r="ABB241" s="90"/>
      <c r="ABC241" s="90"/>
      <c r="ABD241" s="90"/>
      <c r="ABE241" s="90"/>
      <c r="ABF241" s="90"/>
      <c r="ABG241" s="90"/>
      <c r="ABH241" s="90"/>
      <c r="ABI241" s="90"/>
      <c r="ABJ241" s="90"/>
      <c r="ABK241" s="90"/>
      <c r="ABL241" s="90"/>
      <c r="ABM241" s="90"/>
      <c r="ABN241" s="90"/>
      <c r="ABO241" s="90"/>
      <c r="ABP241" s="90"/>
      <c r="ABQ241" s="90"/>
      <c r="ABR241" s="90"/>
      <c r="ABS241" s="90"/>
      <c r="ABT241" s="90"/>
      <c r="ABU241" s="90"/>
      <c r="ABV241" s="90"/>
      <c r="ABW241" s="90"/>
      <c r="ABX241" s="90"/>
      <c r="ABY241" s="90"/>
      <c r="ABZ241" s="90"/>
      <c r="ACA241" s="90"/>
      <c r="ACB241" s="90"/>
      <c r="ACC241" s="90"/>
      <c r="ACD241" s="90"/>
      <c r="ACE241" s="90"/>
      <c r="ACF241" s="90"/>
      <c r="ACG241" s="90"/>
      <c r="ACH241" s="90"/>
      <c r="ACI241" s="90"/>
      <c r="ACJ241" s="90"/>
      <c r="ACK241" s="90"/>
      <c r="ACL241" s="90"/>
      <c r="ACM241" s="90"/>
      <c r="ACN241" s="90"/>
      <c r="ACO241" s="90"/>
      <c r="ACP241" s="90"/>
      <c r="ACQ241" s="90"/>
      <c r="ACR241" s="90"/>
      <c r="ACS241" s="90"/>
      <c r="ACT241" s="90"/>
      <c r="ACU241" s="90"/>
      <c r="ACV241" s="90"/>
      <c r="ACW241" s="90"/>
      <c r="ACX241" s="90"/>
      <c r="ACY241" s="90"/>
      <c r="ACZ241" s="90"/>
      <c r="ADA241" s="90"/>
      <c r="ADB241" s="90"/>
      <c r="ADC241" s="90"/>
      <c r="ADD241" s="90"/>
      <c r="ADE241" s="90"/>
      <c r="ADF241" s="90"/>
      <c r="ADG241" s="90"/>
      <c r="ADH241" s="90"/>
      <c r="ADI241" s="90"/>
      <c r="ADJ241" s="90"/>
      <c r="ADK241" s="90"/>
      <c r="ADL241" s="90"/>
      <c r="ADM241" s="90"/>
      <c r="ADN241" s="90"/>
      <c r="ADO241" s="90"/>
      <c r="ADP241" s="90"/>
      <c r="ADQ241" s="90"/>
      <c r="ADR241" s="90"/>
      <c r="ADS241" s="90"/>
      <c r="ADT241" s="90"/>
      <c r="ADU241" s="90"/>
      <c r="ADV241" s="90"/>
      <c r="ADW241" s="90"/>
      <c r="ADX241" s="90"/>
      <c r="ADY241" s="90"/>
      <c r="ADZ241" s="90"/>
      <c r="AEA241" s="90"/>
      <c r="AEB241" s="90"/>
      <c r="AEC241" s="90"/>
      <c r="AED241" s="90"/>
      <c r="AEE241" s="90"/>
      <c r="AEF241" s="90"/>
      <c r="AEG241" s="90"/>
      <c r="AEH241" s="90"/>
      <c r="AEI241" s="90"/>
      <c r="AEJ241" s="90"/>
      <c r="AEK241" s="90"/>
      <c r="AEL241" s="90"/>
      <c r="AEM241" s="90"/>
      <c r="AEN241" s="90"/>
      <c r="AEO241" s="90"/>
      <c r="AEP241" s="90"/>
      <c r="AEQ241" s="90"/>
      <c r="AER241" s="90"/>
      <c r="AES241" s="90"/>
      <c r="AET241" s="90"/>
      <c r="AEU241" s="90"/>
      <c r="AEV241" s="90"/>
      <c r="AEW241" s="90"/>
      <c r="AEX241" s="90"/>
      <c r="AEY241" s="90"/>
      <c r="AEZ241" s="90"/>
      <c r="AFA241" s="90"/>
      <c r="AFB241" s="90"/>
      <c r="AFC241" s="90"/>
      <c r="AFD241" s="90"/>
      <c r="AFE241" s="90"/>
      <c r="AFF241" s="90"/>
      <c r="AFG241" s="90"/>
      <c r="AFH241" s="90"/>
      <c r="AFI241" s="90"/>
      <c r="AFJ241" s="90"/>
      <c r="AFK241" s="90"/>
      <c r="AFL241" s="90"/>
      <c r="AFM241" s="90"/>
      <c r="AFN241" s="90"/>
      <c r="AFO241" s="90"/>
      <c r="AFP241" s="90"/>
      <c r="AFQ241" s="90"/>
      <c r="AFR241" s="90"/>
      <c r="AFS241" s="90"/>
      <c r="AFT241" s="90"/>
      <c r="AFU241" s="90"/>
      <c r="AFV241" s="90"/>
      <c r="AFW241" s="90"/>
      <c r="AFX241" s="90"/>
      <c r="AFY241" s="90"/>
      <c r="AFZ241" s="90"/>
      <c r="AGA241" s="90"/>
      <c r="AGB241" s="90"/>
      <c r="AGC241" s="90"/>
      <c r="AGD241" s="90"/>
      <c r="AGE241" s="90"/>
      <c r="AGF241" s="90"/>
      <c r="AGG241" s="90"/>
      <c r="AGH241" s="90"/>
      <c r="AGI241" s="90"/>
      <c r="AGJ241" s="90"/>
      <c r="AGK241" s="90"/>
      <c r="AGL241" s="90"/>
      <c r="AGM241" s="90"/>
      <c r="AGN241" s="90"/>
      <c r="AGO241" s="90"/>
      <c r="AGP241" s="90"/>
      <c r="AGQ241" s="90"/>
      <c r="AGR241" s="90"/>
      <c r="AGS241" s="90"/>
      <c r="AGT241" s="90"/>
      <c r="AGU241" s="90"/>
      <c r="AGV241" s="90"/>
      <c r="AGW241" s="90"/>
      <c r="AGX241" s="90"/>
      <c r="AGY241" s="90"/>
      <c r="AGZ241" s="90"/>
      <c r="AHA241" s="90"/>
      <c r="AHB241" s="90"/>
      <c r="AHC241" s="90"/>
      <c r="AHD241" s="90"/>
      <c r="AHE241" s="90"/>
      <c r="AHF241" s="90"/>
      <c r="AHG241" s="90"/>
      <c r="AHH241" s="90"/>
      <c r="AHI241" s="90"/>
      <c r="AHJ241" s="90"/>
      <c r="AHK241" s="90"/>
      <c r="AHL241" s="90"/>
      <c r="AHM241" s="90"/>
      <c r="AHN241" s="90"/>
      <c r="AHO241" s="90"/>
      <c r="AHP241" s="90"/>
      <c r="AHQ241" s="90"/>
      <c r="AHR241" s="90"/>
      <c r="AHS241" s="90"/>
      <c r="AHT241" s="90"/>
      <c r="AHU241" s="90"/>
      <c r="AHV241" s="90"/>
      <c r="AHW241" s="90"/>
      <c r="AHX241" s="90"/>
      <c r="AHY241" s="90"/>
      <c r="AHZ241" s="90"/>
      <c r="AIA241" s="90"/>
      <c r="AIB241" s="90"/>
      <c r="AIC241" s="90"/>
      <c r="AID241" s="90"/>
      <c r="AIE241" s="90"/>
      <c r="AIF241" s="90"/>
      <c r="AIG241" s="90"/>
      <c r="AIH241" s="90"/>
      <c r="AII241" s="90"/>
      <c r="AIJ241" s="90"/>
      <c r="AIK241" s="90"/>
      <c r="AIL241" s="90"/>
      <c r="AIM241" s="90"/>
      <c r="AIN241" s="90"/>
      <c r="AIO241" s="90"/>
      <c r="AIP241" s="90"/>
      <c r="AIQ241" s="90"/>
      <c r="AIR241" s="90"/>
      <c r="AIS241" s="90"/>
      <c r="AIT241" s="90"/>
      <c r="AIU241" s="90"/>
      <c r="AIV241" s="90"/>
      <c r="AIW241" s="90"/>
      <c r="AIX241" s="90"/>
      <c r="AIY241" s="90"/>
      <c r="AIZ241" s="90"/>
      <c r="AJA241" s="90"/>
      <c r="AJB241" s="90"/>
      <c r="AJC241" s="90"/>
      <c r="AJD241" s="90"/>
      <c r="AJE241" s="90"/>
      <c r="AJF241" s="90"/>
      <c r="AJG241" s="90"/>
      <c r="AJH241" s="90"/>
      <c r="AJI241" s="90"/>
      <c r="AJJ241" s="90"/>
      <c r="AJK241" s="90"/>
      <c r="AJL241" s="90"/>
      <c r="AJM241" s="90"/>
      <c r="AJN241" s="90"/>
      <c r="AJO241" s="90"/>
      <c r="AJP241" s="90"/>
      <c r="AJQ241" s="90"/>
      <c r="AJR241" s="90"/>
      <c r="AJS241" s="90"/>
      <c r="AJT241" s="90"/>
      <c r="AJU241" s="90"/>
      <c r="AJV241" s="90"/>
      <c r="AJW241" s="90"/>
      <c r="AJX241" s="90"/>
      <c r="AJY241" s="90"/>
      <c r="AJZ241" s="90"/>
      <c r="AKA241" s="90"/>
      <c r="AKB241" s="90"/>
      <c r="AKC241" s="90"/>
      <c r="AKD241" s="90"/>
      <c r="AKE241" s="90"/>
      <c r="AKF241" s="90"/>
      <c r="AKG241" s="90"/>
      <c r="AKH241" s="90"/>
      <c r="AKI241" s="90"/>
      <c r="AKJ241" s="90"/>
      <c r="AKK241" s="90"/>
      <c r="AKL241" s="90"/>
      <c r="AKM241" s="90"/>
      <c r="AKN241" s="90"/>
      <c r="AKO241" s="90"/>
      <c r="AKP241" s="90"/>
      <c r="AKQ241" s="90"/>
      <c r="AKR241" s="90"/>
      <c r="AKS241" s="90"/>
      <c r="AKT241" s="90"/>
      <c r="AKU241" s="90"/>
      <c r="AKV241" s="90"/>
      <c r="AKW241" s="90"/>
      <c r="AKX241" s="90"/>
      <c r="AKY241" s="90"/>
      <c r="AKZ241" s="90"/>
      <c r="ALA241" s="90"/>
      <c r="ALB241" s="90"/>
      <c r="ALC241" s="90"/>
      <c r="ALD241" s="90"/>
      <c r="ALE241" s="90"/>
      <c r="ALF241" s="90"/>
      <c r="ALG241" s="90"/>
      <c r="ALH241" s="90"/>
      <c r="ALI241" s="90"/>
      <c r="ALJ241" s="90"/>
      <c r="ALK241" s="90"/>
      <c r="ALL241" s="90"/>
      <c r="ALM241" s="90"/>
      <c r="ALN241" s="90"/>
      <c r="ALO241" s="90"/>
      <c r="ALP241" s="90"/>
      <c r="ALQ241" s="90"/>
      <c r="ALR241" s="90"/>
      <c r="ALS241" s="90"/>
      <c r="ALT241" s="90"/>
      <c r="ALU241" s="90"/>
      <c r="ALV241" s="90"/>
      <c r="ALW241" s="90"/>
      <c r="ALX241" s="90"/>
      <c r="ALY241" s="90"/>
      <c r="ALZ241" s="90"/>
      <c r="AMA241" s="90"/>
      <c r="AMB241" s="90"/>
      <c r="AMC241" s="90"/>
      <c r="AMD241" s="90"/>
      <c r="AME241" s="90"/>
      <c r="AMF241" s="90"/>
      <c r="AMG241" s="90"/>
      <c r="AMH241" s="90"/>
      <c r="AMI241" s="90"/>
      <c r="AMJ241" s="90"/>
      <c r="AMK241" s="90"/>
    </row>
    <row r="242" spans="1:1025" s="97" customFormat="1" ht="15" customHeight="1">
      <c r="A242"/>
      <c r="B242" s="165">
        <v>21903964</v>
      </c>
      <c r="C242" s="142" t="s">
        <v>154</v>
      </c>
      <c r="D242" t="s">
        <v>155</v>
      </c>
      <c r="E242" s="1"/>
      <c r="F242" s="64"/>
      <c r="G242" s="64" t="s">
        <v>106</v>
      </c>
      <c r="H242" s="59" t="s">
        <v>45</v>
      </c>
      <c r="I242" s="60" t="s">
        <v>70</v>
      </c>
      <c r="J242" s="53"/>
      <c r="K242" s="65"/>
      <c r="L242" s="59" t="s">
        <v>41</v>
      </c>
      <c r="M242" s="53">
        <v>3</v>
      </c>
      <c r="N242" s="53">
        <v>1</v>
      </c>
      <c r="O242" s="38"/>
      <c r="P242" s="38"/>
      <c r="Q242" s="38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0"/>
      <c r="BB242" s="90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0"/>
      <c r="BN242" s="90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0"/>
      <c r="BZ242" s="90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90"/>
      <c r="CM242" s="90"/>
      <c r="CN242" s="90"/>
      <c r="CO242" s="90"/>
      <c r="CP242" s="90"/>
      <c r="CQ242" s="90"/>
      <c r="CR242" s="90"/>
      <c r="CS242" s="90"/>
      <c r="CT242" s="90"/>
      <c r="CU242" s="90"/>
      <c r="CV242" s="90"/>
      <c r="CW242" s="90"/>
      <c r="CX242" s="90"/>
      <c r="CY242" s="90"/>
      <c r="CZ242" s="90"/>
      <c r="DA242" s="90"/>
      <c r="DB242" s="90"/>
      <c r="DC242" s="90"/>
      <c r="DD242" s="90"/>
      <c r="DE242" s="90"/>
      <c r="DF242" s="90"/>
      <c r="DG242" s="90"/>
      <c r="DH242" s="90"/>
      <c r="DI242" s="90"/>
      <c r="DJ242" s="90"/>
      <c r="DK242" s="90"/>
      <c r="DL242" s="90"/>
      <c r="DM242" s="90"/>
      <c r="DN242" s="90"/>
      <c r="DO242" s="90"/>
      <c r="DP242" s="90"/>
      <c r="DQ242" s="90"/>
      <c r="DR242" s="90"/>
      <c r="DS242" s="90"/>
      <c r="DT242" s="90"/>
      <c r="DU242" s="90"/>
      <c r="DV242" s="90"/>
      <c r="DW242" s="90"/>
      <c r="DX242" s="90"/>
      <c r="DY242" s="90"/>
      <c r="DZ242" s="90"/>
      <c r="EA242" s="90"/>
      <c r="EB242" s="90"/>
      <c r="EC242" s="90"/>
      <c r="ED242" s="90"/>
      <c r="EE242" s="90"/>
      <c r="EF242" s="90"/>
      <c r="EG242" s="90"/>
      <c r="EH242" s="90"/>
      <c r="EI242" s="90"/>
      <c r="EJ242" s="90"/>
      <c r="EK242" s="90"/>
      <c r="EL242" s="90"/>
      <c r="EM242" s="90"/>
      <c r="EN242" s="90"/>
      <c r="EO242" s="90"/>
      <c r="EP242" s="90"/>
      <c r="EQ242" s="90"/>
      <c r="ER242" s="90"/>
      <c r="ES242" s="90"/>
      <c r="ET242" s="90"/>
      <c r="EU242" s="90"/>
      <c r="EV242" s="90"/>
      <c r="EW242" s="90"/>
      <c r="EX242" s="90"/>
      <c r="EY242" s="90"/>
      <c r="EZ242" s="90"/>
      <c r="FA242" s="90"/>
      <c r="FB242" s="90"/>
      <c r="FC242" s="90"/>
      <c r="FD242" s="90"/>
      <c r="FE242" s="90"/>
      <c r="FF242" s="90"/>
      <c r="FG242" s="90"/>
      <c r="FH242" s="90"/>
      <c r="FI242" s="90"/>
      <c r="FJ242" s="90"/>
      <c r="FK242" s="90"/>
      <c r="FL242" s="90"/>
      <c r="FM242" s="90"/>
      <c r="FN242" s="90"/>
      <c r="FO242" s="90"/>
      <c r="FP242" s="90"/>
      <c r="FQ242" s="90"/>
      <c r="FR242" s="90"/>
      <c r="FS242" s="90"/>
      <c r="FT242" s="90"/>
      <c r="FU242" s="90"/>
      <c r="FV242" s="90"/>
      <c r="FW242" s="90"/>
      <c r="FX242" s="90"/>
      <c r="FY242" s="90"/>
      <c r="FZ242" s="90"/>
      <c r="GA242" s="90"/>
      <c r="GB242" s="90"/>
      <c r="GC242" s="90"/>
      <c r="GD242" s="90"/>
      <c r="GE242" s="90"/>
      <c r="GF242" s="90"/>
      <c r="GG242" s="90"/>
      <c r="GH242" s="90"/>
      <c r="GI242" s="90"/>
      <c r="GJ242" s="90"/>
      <c r="GK242" s="90"/>
      <c r="GL242" s="90"/>
      <c r="GM242" s="90"/>
      <c r="GN242" s="90"/>
      <c r="GO242" s="90"/>
      <c r="GP242" s="90"/>
      <c r="GQ242" s="90"/>
      <c r="GR242" s="90"/>
      <c r="GS242" s="90"/>
      <c r="GT242" s="90"/>
      <c r="GU242" s="90"/>
      <c r="GV242" s="90"/>
      <c r="GW242" s="90"/>
      <c r="GX242" s="90"/>
      <c r="GY242" s="90"/>
      <c r="GZ242" s="90"/>
      <c r="HA242" s="90"/>
      <c r="HB242" s="90"/>
      <c r="HC242" s="90"/>
      <c r="HD242" s="90"/>
      <c r="HE242" s="90"/>
      <c r="HF242" s="90"/>
      <c r="HG242" s="90"/>
      <c r="HH242" s="90"/>
      <c r="HI242" s="90"/>
      <c r="HJ242" s="90"/>
      <c r="HK242" s="90"/>
      <c r="HL242" s="90"/>
      <c r="HM242" s="90"/>
      <c r="HN242" s="90"/>
      <c r="HO242" s="90"/>
      <c r="HP242" s="90"/>
      <c r="HQ242" s="90"/>
      <c r="HR242" s="90"/>
      <c r="HS242" s="90"/>
      <c r="HT242" s="90"/>
      <c r="HU242" s="90"/>
      <c r="HV242" s="90"/>
      <c r="HW242" s="90"/>
      <c r="HX242" s="90"/>
      <c r="HY242" s="90"/>
      <c r="HZ242" s="90"/>
      <c r="IA242" s="90"/>
      <c r="IB242" s="90"/>
      <c r="IC242" s="90"/>
      <c r="ID242" s="90"/>
      <c r="IE242" s="90"/>
      <c r="IF242" s="90"/>
      <c r="IG242" s="90"/>
      <c r="IH242" s="90"/>
      <c r="II242" s="90"/>
      <c r="IJ242" s="90"/>
      <c r="IK242" s="90"/>
      <c r="IL242" s="90"/>
      <c r="IM242" s="90"/>
      <c r="IN242" s="90"/>
      <c r="IO242" s="90"/>
      <c r="IP242" s="90"/>
      <c r="IQ242" s="90"/>
      <c r="IR242" s="90"/>
      <c r="IS242" s="90"/>
      <c r="IT242" s="90"/>
      <c r="IU242" s="90"/>
      <c r="IV242" s="90"/>
      <c r="IW242" s="90"/>
      <c r="IX242" s="90"/>
      <c r="IY242" s="90"/>
      <c r="IZ242" s="90"/>
      <c r="JA242" s="90"/>
      <c r="JB242" s="90"/>
      <c r="JC242" s="90"/>
      <c r="JD242" s="90"/>
      <c r="JE242" s="90"/>
      <c r="JF242" s="90"/>
      <c r="JG242" s="90"/>
      <c r="JH242" s="90"/>
      <c r="JI242" s="90"/>
      <c r="JJ242" s="90"/>
      <c r="JK242" s="90"/>
      <c r="JL242" s="90"/>
      <c r="JM242" s="90"/>
      <c r="JN242" s="90"/>
      <c r="JO242" s="90"/>
      <c r="JP242" s="90"/>
      <c r="JQ242" s="90"/>
      <c r="JR242" s="90"/>
      <c r="JS242" s="90"/>
      <c r="JT242" s="90"/>
      <c r="JU242" s="90"/>
      <c r="JV242" s="90"/>
      <c r="JW242" s="90"/>
      <c r="JX242" s="90"/>
      <c r="JY242" s="90"/>
      <c r="JZ242" s="90"/>
      <c r="KA242" s="90"/>
      <c r="KB242" s="90"/>
      <c r="KC242" s="90"/>
      <c r="KD242" s="90"/>
      <c r="KE242" s="90"/>
      <c r="KF242" s="90"/>
      <c r="KG242" s="90"/>
      <c r="KH242" s="90"/>
      <c r="KI242" s="90"/>
      <c r="KJ242" s="90"/>
      <c r="KK242" s="90"/>
      <c r="KL242" s="90"/>
      <c r="KM242" s="90"/>
      <c r="KN242" s="90"/>
      <c r="KO242" s="90"/>
      <c r="KP242" s="90"/>
      <c r="KQ242" s="90"/>
      <c r="KR242" s="90"/>
      <c r="KS242" s="90"/>
      <c r="KT242" s="90"/>
      <c r="KU242" s="90"/>
      <c r="KV242" s="90"/>
      <c r="KW242" s="90"/>
      <c r="KX242" s="90"/>
      <c r="KY242" s="90"/>
      <c r="KZ242" s="90"/>
      <c r="LA242" s="90"/>
      <c r="LB242" s="90"/>
      <c r="LC242" s="90"/>
      <c r="LD242" s="90"/>
      <c r="LE242" s="90"/>
      <c r="LF242" s="90"/>
      <c r="LG242" s="90"/>
      <c r="LH242" s="90"/>
      <c r="LI242" s="90"/>
      <c r="LJ242" s="90"/>
      <c r="LK242" s="90"/>
      <c r="LL242" s="90"/>
      <c r="LM242" s="90"/>
      <c r="LN242" s="90"/>
      <c r="LO242" s="90"/>
      <c r="LP242" s="90"/>
      <c r="LQ242" s="90"/>
      <c r="LR242" s="90"/>
      <c r="LS242" s="90"/>
      <c r="LT242" s="90"/>
      <c r="LU242" s="90"/>
      <c r="LV242" s="90"/>
      <c r="LW242" s="90"/>
      <c r="LX242" s="90"/>
      <c r="LY242" s="90"/>
      <c r="LZ242" s="90"/>
      <c r="MA242" s="90"/>
      <c r="MB242" s="90"/>
      <c r="MC242" s="90"/>
      <c r="MD242" s="90"/>
      <c r="ME242" s="90"/>
      <c r="MF242" s="90"/>
      <c r="MG242" s="90"/>
      <c r="MH242" s="90"/>
      <c r="MI242" s="90"/>
      <c r="MJ242" s="90"/>
      <c r="MK242" s="90"/>
      <c r="ML242" s="90"/>
      <c r="MM242" s="90"/>
      <c r="MN242" s="90"/>
      <c r="MO242" s="90"/>
      <c r="MP242" s="90"/>
      <c r="MQ242" s="90"/>
      <c r="MR242" s="90"/>
      <c r="MS242" s="90"/>
      <c r="MT242" s="90"/>
      <c r="MU242" s="90"/>
      <c r="MV242" s="90"/>
      <c r="MW242" s="90"/>
      <c r="MX242" s="90"/>
      <c r="MY242" s="90"/>
      <c r="MZ242" s="90"/>
      <c r="NA242" s="90"/>
      <c r="NB242" s="90"/>
      <c r="NC242" s="90"/>
      <c r="ND242" s="90"/>
      <c r="NE242" s="90"/>
      <c r="NF242" s="90"/>
      <c r="NG242" s="90"/>
      <c r="NH242" s="90"/>
      <c r="NI242" s="90"/>
      <c r="NJ242" s="90"/>
      <c r="NK242" s="90"/>
      <c r="NL242" s="90"/>
      <c r="NM242" s="90"/>
      <c r="NN242" s="90"/>
      <c r="NO242" s="90"/>
      <c r="NP242" s="90"/>
      <c r="NQ242" s="90"/>
      <c r="NR242" s="90"/>
      <c r="NS242" s="90"/>
      <c r="NT242" s="90"/>
      <c r="NU242" s="90"/>
      <c r="NV242" s="90"/>
      <c r="NW242" s="90"/>
      <c r="NX242" s="90"/>
      <c r="NY242" s="90"/>
      <c r="NZ242" s="90"/>
      <c r="OA242" s="90"/>
      <c r="OB242" s="90"/>
      <c r="OC242" s="90"/>
      <c r="OD242" s="90"/>
      <c r="OE242" s="90"/>
      <c r="OF242" s="90"/>
      <c r="OG242" s="90"/>
      <c r="OH242" s="90"/>
      <c r="OI242" s="90"/>
      <c r="OJ242" s="90"/>
      <c r="OK242" s="90"/>
      <c r="OL242" s="90"/>
      <c r="OM242" s="90"/>
      <c r="ON242" s="90"/>
      <c r="OO242" s="90"/>
      <c r="OP242" s="90"/>
      <c r="OQ242" s="90"/>
      <c r="OR242" s="90"/>
      <c r="OS242" s="90"/>
      <c r="OT242" s="90"/>
      <c r="OU242" s="90"/>
      <c r="OV242" s="90"/>
      <c r="OW242" s="90"/>
      <c r="OX242" s="90"/>
      <c r="OY242" s="90"/>
      <c r="OZ242" s="90"/>
      <c r="PA242" s="90"/>
      <c r="PB242" s="90"/>
      <c r="PC242" s="90"/>
      <c r="PD242" s="90"/>
      <c r="PE242" s="90"/>
      <c r="PF242" s="90"/>
      <c r="PG242" s="90"/>
      <c r="PH242" s="90"/>
      <c r="PI242" s="90"/>
      <c r="PJ242" s="90"/>
      <c r="PK242" s="90"/>
      <c r="PL242" s="90"/>
      <c r="PM242" s="90"/>
      <c r="PN242" s="90"/>
      <c r="PO242" s="90"/>
      <c r="PP242" s="90"/>
      <c r="PQ242" s="90"/>
      <c r="PR242" s="90"/>
      <c r="PS242" s="90"/>
      <c r="PT242" s="90"/>
      <c r="PU242" s="90"/>
      <c r="PV242" s="90"/>
      <c r="PW242" s="90"/>
      <c r="PX242" s="90"/>
      <c r="PY242" s="90"/>
      <c r="PZ242" s="90"/>
      <c r="QA242" s="90"/>
      <c r="QB242" s="90"/>
      <c r="QC242" s="90"/>
      <c r="QD242" s="90"/>
      <c r="QE242" s="90"/>
      <c r="QF242" s="90"/>
      <c r="QG242" s="90"/>
      <c r="QH242" s="90"/>
      <c r="QI242" s="90"/>
      <c r="QJ242" s="90"/>
      <c r="QK242" s="90"/>
      <c r="QL242" s="90"/>
      <c r="QM242" s="90"/>
      <c r="QN242" s="90"/>
      <c r="QO242" s="90"/>
      <c r="QP242" s="90"/>
      <c r="QQ242" s="90"/>
      <c r="QR242" s="90"/>
      <c r="QS242" s="90"/>
      <c r="QT242" s="90"/>
      <c r="QU242" s="90"/>
      <c r="QV242" s="90"/>
      <c r="QW242" s="90"/>
      <c r="QX242" s="90"/>
      <c r="QY242" s="90"/>
      <c r="QZ242" s="90"/>
      <c r="RA242" s="90"/>
      <c r="RB242" s="90"/>
      <c r="RC242" s="90"/>
      <c r="RD242" s="90"/>
      <c r="RE242" s="90"/>
      <c r="RF242" s="90"/>
      <c r="RG242" s="90"/>
      <c r="RH242" s="90"/>
      <c r="RI242" s="90"/>
      <c r="RJ242" s="90"/>
      <c r="RK242" s="90"/>
      <c r="RL242" s="90"/>
      <c r="RM242" s="90"/>
      <c r="RN242" s="90"/>
      <c r="RO242" s="90"/>
      <c r="RP242" s="90"/>
      <c r="RQ242" s="90"/>
      <c r="RR242" s="90"/>
      <c r="RS242" s="90"/>
      <c r="RT242" s="90"/>
      <c r="RU242" s="90"/>
      <c r="RV242" s="90"/>
      <c r="RW242" s="90"/>
      <c r="RX242" s="90"/>
      <c r="RY242" s="90"/>
      <c r="RZ242" s="90"/>
      <c r="SA242" s="90"/>
      <c r="SB242" s="90"/>
      <c r="SC242" s="90"/>
      <c r="SD242" s="90"/>
      <c r="SE242" s="90"/>
      <c r="SF242" s="90"/>
      <c r="SG242" s="90"/>
      <c r="SH242" s="90"/>
      <c r="SI242" s="90"/>
      <c r="SJ242" s="90"/>
      <c r="SK242" s="90"/>
      <c r="SL242" s="90"/>
      <c r="SM242" s="90"/>
      <c r="SN242" s="90"/>
      <c r="SO242" s="90"/>
      <c r="SP242" s="90"/>
      <c r="SQ242" s="90"/>
      <c r="SR242" s="90"/>
      <c r="SS242" s="90"/>
      <c r="ST242" s="90"/>
      <c r="SU242" s="90"/>
      <c r="SV242" s="90"/>
      <c r="SW242" s="90"/>
      <c r="SX242" s="90"/>
      <c r="SY242" s="90"/>
      <c r="SZ242" s="90"/>
      <c r="TA242" s="90"/>
      <c r="TB242" s="90"/>
      <c r="TC242" s="90"/>
      <c r="TD242" s="90"/>
      <c r="TE242" s="90"/>
      <c r="TF242" s="90"/>
      <c r="TG242" s="90"/>
      <c r="TH242" s="90"/>
      <c r="TI242" s="90"/>
      <c r="TJ242" s="90"/>
      <c r="TK242" s="90"/>
      <c r="TL242" s="90"/>
      <c r="TM242" s="90"/>
      <c r="TN242" s="90"/>
      <c r="TO242" s="90"/>
      <c r="TP242" s="90"/>
      <c r="TQ242" s="90"/>
      <c r="TR242" s="90"/>
      <c r="TS242" s="90"/>
      <c r="TT242" s="90"/>
      <c r="TU242" s="90"/>
      <c r="TV242" s="90"/>
      <c r="TW242" s="90"/>
      <c r="TX242" s="90"/>
      <c r="TY242" s="90"/>
      <c r="TZ242" s="90"/>
      <c r="UA242" s="90"/>
      <c r="UB242" s="90"/>
      <c r="UC242" s="90"/>
      <c r="UD242" s="90"/>
      <c r="UE242" s="90"/>
      <c r="UF242" s="90"/>
      <c r="UG242" s="90"/>
      <c r="UH242" s="90"/>
      <c r="UI242" s="90"/>
      <c r="UJ242" s="90"/>
      <c r="UK242" s="90"/>
      <c r="UL242" s="90"/>
      <c r="UM242" s="90"/>
      <c r="UN242" s="90"/>
      <c r="UO242" s="90"/>
      <c r="UP242" s="90"/>
      <c r="UQ242" s="90"/>
      <c r="UR242" s="90"/>
      <c r="US242" s="90"/>
      <c r="UT242" s="90"/>
      <c r="UU242" s="90"/>
      <c r="UV242" s="90"/>
      <c r="UW242" s="90"/>
      <c r="UX242" s="90"/>
      <c r="UY242" s="90"/>
      <c r="UZ242" s="90"/>
      <c r="VA242" s="90"/>
      <c r="VB242" s="90"/>
      <c r="VC242" s="90"/>
      <c r="VD242" s="90"/>
      <c r="VE242" s="90"/>
      <c r="VF242" s="90"/>
      <c r="VG242" s="90"/>
      <c r="VH242" s="90"/>
      <c r="VI242" s="90"/>
      <c r="VJ242" s="90"/>
      <c r="VK242" s="90"/>
      <c r="VL242" s="90"/>
      <c r="VM242" s="90"/>
      <c r="VN242" s="90"/>
      <c r="VO242" s="90"/>
      <c r="VP242" s="90"/>
      <c r="VQ242" s="90"/>
      <c r="VR242" s="90"/>
      <c r="VS242" s="90"/>
      <c r="VT242" s="90"/>
      <c r="VU242" s="90"/>
      <c r="VV242" s="90"/>
      <c r="VW242" s="90"/>
      <c r="VX242" s="90"/>
      <c r="VY242" s="90"/>
      <c r="VZ242" s="90"/>
      <c r="WA242" s="90"/>
      <c r="WB242" s="90"/>
      <c r="WC242" s="90"/>
      <c r="WD242" s="90"/>
      <c r="WE242" s="90"/>
      <c r="WF242" s="90"/>
      <c r="WG242" s="90"/>
      <c r="WH242" s="90"/>
      <c r="WI242" s="90"/>
      <c r="WJ242" s="90"/>
      <c r="WK242" s="90"/>
      <c r="WL242" s="90"/>
      <c r="WM242" s="90"/>
      <c r="WN242" s="90"/>
      <c r="WO242" s="90"/>
      <c r="WP242" s="90"/>
      <c r="WQ242" s="90"/>
      <c r="WR242" s="90"/>
      <c r="WS242" s="90"/>
      <c r="WT242" s="90"/>
      <c r="WU242" s="90"/>
      <c r="WV242" s="90"/>
      <c r="WW242" s="90"/>
      <c r="WX242" s="90"/>
      <c r="WY242" s="90"/>
      <c r="WZ242" s="90"/>
      <c r="XA242" s="90"/>
      <c r="XB242" s="90"/>
      <c r="XC242" s="90"/>
      <c r="XD242" s="90"/>
      <c r="XE242" s="90"/>
      <c r="XF242" s="90"/>
      <c r="XG242" s="90"/>
      <c r="XH242" s="90"/>
      <c r="XI242" s="90"/>
      <c r="XJ242" s="90"/>
      <c r="XK242" s="90"/>
      <c r="XL242" s="90"/>
      <c r="XM242" s="90"/>
      <c r="XN242" s="90"/>
      <c r="XO242" s="90"/>
      <c r="XP242" s="90"/>
      <c r="XQ242" s="90"/>
      <c r="XR242" s="90"/>
      <c r="XS242" s="90"/>
      <c r="XT242" s="90"/>
      <c r="XU242" s="90"/>
      <c r="XV242" s="90"/>
      <c r="XW242" s="90"/>
      <c r="XX242" s="90"/>
      <c r="XY242" s="90"/>
      <c r="XZ242" s="90"/>
      <c r="YA242" s="90"/>
      <c r="YB242" s="90"/>
      <c r="YC242" s="90"/>
      <c r="YD242" s="90"/>
      <c r="YE242" s="90"/>
      <c r="YF242" s="90"/>
      <c r="YG242" s="90"/>
      <c r="YH242" s="90"/>
      <c r="YI242" s="90"/>
      <c r="YJ242" s="90"/>
      <c r="YK242" s="90"/>
      <c r="YL242" s="90"/>
      <c r="YM242" s="90"/>
      <c r="YN242" s="90"/>
      <c r="YO242" s="90"/>
      <c r="YP242" s="90"/>
      <c r="YQ242" s="90"/>
      <c r="YR242" s="90"/>
      <c r="YS242" s="90"/>
      <c r="YT242" s="90"/>
      <c r="YU242" s="90"/>
      <c r="YV242" s="90"/>
      <c r="YW242" s="90"/>
      <c r="YX242" s="90"/>
      <c r="YY242" s="90"/>
      <c r="YZ242" s="90"/>
      <c r="ZA242" s="90"/>
      <c r="ZB242" s="90"/>
      <c r="ZC242" s="90"/>
      <c r="ZD242" s="90"/>
      <c r="ZE242" s="90"/>
      <c r="ZF242" s="90"/>
      <c r="ZG242" s="90"/>
      <c r="ZH242" s="90"/>
      <c r="ZI242" s="90"/>
      <c r="ZJ242" s="90"/>
      <c r="ZK242" s="90"/>
      <c r="ZL242" s="90"/>
      <c r="ZM242" s="90"/>
      <c r="ZN242" s="90"/>
      <c r="ZO242" s="90"/>
      <c r="ZP242" s="90"/>
      <c r="ZQ242" s="90"/>
      <c r="ZR242" s="90"/>
      <c r="ZS242" s="90"/>
      <c r="ZT242" s="90"/>
      <c r="ZU242" s="90"/>
      <c r="ZV242" s="90"/>
      <c r="ZW242" s="90"/>
      <c r="ZX242" s="90"/>
      <c r="ZY242" s="90"/>
      <c r="ZZ242" s="90"/>
      <c r="AAA242" s="90"/>
      <c r="AAB242" s="90"/>
      <c r="AAC242" s="90"/>
      <c r="AAD242" s="90"/>
      <c r="AAE242" s="90"/>
      <c r="AAF242" s="90"/>
      <c r="AAG242" s="90"/>
      <c r="AAH242" s="90"/>
      <c r="AAI242" s="90"/>
      <c r="AAJ242" s="90"/>
      <c r="AAK242" s="90"/>
      <c r="AAL242" s="90"/>
      <c r="AAM242" s="90"/>
      <c r="AAN242" s="90"/>
      <c r="AAO242" s="90"/>
      <c r="AAP242" s="90"/>
      <c r="AAQ242" s="90"/>
      <c r="AAR242" s="90"/>
      <c r="AAS242" s="90"/>
      <c r="AAT242" s="90"/>
      <c r="AAU242" s="90"/>
      <c r="AAV242" s="90"/>
      <c r="AAW242" s="90"/>
      <c r="AAX242" s="90"/>
      <c r="AAY242" s="90"/>
      <c r="AAZ242" s="90"/>
      <c r="ABA242" s="90"/>
      <c r="ABB242" s="90"/>
      <c r="ABC242" s="90"/>
      <c r="ABD242" s="90"/>
      <c r="ABE242" s="90"/>
      <c r="ABF242" s="90"/>
      <c r="ABG242" s="90"/>
      <c r="ABH242" s="90"/>
      <c r="ABI242" s="90"/>
      <c r="ABJ242" s="90"/>
      <c r="ABK242" s="90"/>
      <c r="ABL242" s="90"/>
      <c r="ABM242" s="90"/>
      <c r="ABN242" s="90"/>
      <c r="ABO242" s="90"/>
      <c r="ABP242" s="90"/>
      <c r="ABQ242" s="90"/>
      <c r="ABR242" s="90"/>
      <c r="ABS242" s="90"/>
      <c r="ABT242" s="90"/>
      <c r="ABU242" s="90"/>
      <c r="ABV242" s="90"/>
      <c r="ABW242" s="90"/>
      <c r="ABX242" s="90"/>
      <c r="ABY242" s="90"/>
      <c r="ABZ242" s="90"/>
      <c r="ACA242" s="90"/>
      <c r="ACB242" s="90"/>
      <c r="ACC242" s="90"/>
      <c r="ACD242" s="90"/>
      <c r="ACE242" s="90"/>
      <c r="ACF242" s="90"/>
      <c r="ACG242" s="90"/>
      <c r="ACH242" s="90"/>
      <c r="ACI242" s="90"/>
      <c r="ACJ242" s="90"/>
      <c r="ACK242" s="90"/>
      <c r="ACL242" s="90"/>
      <c r="ACM242" s="90"/>
      <c r="ACN242" s="90"/>
      <c r="ACO242" s="90"/>
      <c r="ACP242" s="90"/>
      <c r="ACQ242" s="90"/>
      <c r="ACR242" s="90"/>
      <c r="ACS242" s="90"/>
      <c r="ACT242" s="90"/>
      <c r="ACU242" s="90"/>
      <c r="ACV242" s="90"/>
      <c r="ACW242" s="90"/>
      <c r="ACX242" s="90"/>
      <c r="ACY242" s="90"/>
      <c r="ACZ242" s="90"/>
      <c r="ADA242" s="90"/>
      <c r="ADB242" s="90"/>
      <c r="ADC242" s="90"/>
      <c r="ADD242" s="90"/>
      <c r="ADE242" s="90"/>
      <c r="ADF242" s="90"/>
      <c r="ADG242" s="90"/>
      <c r="ADH242" s="90"/>
      <c r="ADI242" s="90"/>
      <c r="ADJ242" s="90"/>
      <c r="ADK242" s="90"/>
      <c r="ADL242" s="90"/>
      <c r="ADM242" s="90"/>
      <c r="ADN242" s="90"/>
      <c r="ADO242" s="90"/>
      <c r="ADP242" s="90"/>
      <c r="ADQ242" s="90"/>
      <c r="ADR242" s="90"/>
      <c r="ADS242" s="90"/>
      <c r="ADT242" s="90"/>
      <c r="ADU242" s="90"/>
      <c r="ADV242" s="90"/>
      <c r="ADW242" s="90"/>
      <c r="ADX242" s="90"/>
      <c r="ADY242" s="90"/>
      <c r="ADZ242" s="90"/>
      <c r="AEA242" s="90"/>
      <c r="AEB242" s="90"/>
      <c r="AEC242" s="90"/>
      <c r="AED242" s="90"/>
      <c r="AEE242" s="90"/>
      <c r="AEF242" s="90"/>
      <c r="AEG242" s="90"/>
      <c r="AEH242" s="90"/>
      <c r="AEI242" s="90"/>
      <c r="AEJ242" s="90"/>
      <c r="AEK242" s="90"/>
      <c r="AEL242" s="90"/>
      <c r="AEM242" s="90"/>
      <c r="AEN242" s="90"/>
      <c r="AEO242" s="90"/>
      <c r="AEP242" s="90"/>
      <c r="AEQ242" s="90"/>
      <c r="AER242" s="90"/>
      <c r="AES242" s="90"/>
      <c r="AET242" s="90"/>
      <c r="AEU242" s="90"/>
      <c r="AEV242" s="90"/>
      <c r="AEW242" s="90"/>
      <c r="AEX242" s="90"/>
      <c r="AEY242" s="90"/>
      <c r="AEZ242" s="90"/>
      <c r="AFA242" s="90"/>
      <c r="AFB242" s="90"/>
      <c r="AFC242" s="90"/>
      <c r="AFD242" s="90"/>
      <c r="AFE242" s="90"/>
      <c r="AFF242" s="90"/>
      <c r="AFG242" s="90"/>
      <c r="AFH242" s="90"/>
      <c r="AFI242" s="90"/>
      <c r="AFJ242" s="90"/>
      <c r="AFK242" s="90"/>
      <c r="AFL242" s="90"/>
      <c r="AFM242" s="90"/>
      <c r="AFN242" s="90"/>
      <c r="AFO242" s="90"/>
      <c r="AFP242" s="90"/>
      <c r="AFQ242" s="90"/>
      <c r="AFR242" s="90"/>
      <c r="AFS242" s="90"/>
      <c r="AFT242" s="90"/>
      <c r="AFU242" s="90"/>
      <c r="AFV242" s="90"/>
      <c r="AFW242" s="90"/>
      <c r="AFX242" s="90"/>
      <c r="AFY242" s="90"/>
      <c r="AFZ242" s="90"/>
      <c r="AGA242" s="90"/>
      <c r="AGB242" s="90"/>
      <c r="AGC242" s="90"/>
      <c r="AGD242" s="90"/>
      <c r="AGE242" s="90"/>
      <c r="AGF242" s="90"/>
      <c r="AGG242" s="90"/>
      <c r="AGH242" s="90"/>
      <c r="AGI242" s="90"/>
      <c r="AGJ242" s="90"/>
      <c r="AGK242" s="90"/>
      <c r="AGL242" s="90"/>
      <c r="AGM242" s="90"/>
      <c r="AGN242" s="90"/>
      <c r="AGO242" s="90"/>
      <c r="AGP242" s="90"/>
      <c r="AGQ242" s="90"/>
      <c r="AGR242" s="90"/>
      <c r="AGS242" s="90"/>
      <c r="AGT242" s="90"/>
      <c r="AGU242" s="90"/>
      <c r="AGV242" s="90"/>
      <c r="AGW242" s="90"/>
      <c r="AGX242" s="90"/>
      <c r="AGY242" s="90"/>
      <c r="AGZ242" s="90"/>
      <c r="AHA242" s="90"/>
      <c r="AHB242" s="90"/>
      <c r="AHC242" s="90"/>
      <c r="AHD242" s="90"/>
      <c r="AHE242" s="90"/>
      <c r="AHF242" s="90"/>
      <c r="AHG242" s="90"/>
      <c r="AHH242" s="90"/>
      <c r="AHI242" s="90"/>
      <c r="AHJ242" s="90"/>
      <c r="AHK242" s="90"/>
      <c r="AHL242" s="90"/>
      <c r="AHM242" s="90"/>
      <c r="AHN242" s="90"/>
      <c r="AHO242" s="90"/>
      <c r="AHP242" s="90"/>
      <c r="AHQ242" s="90"/>
      <c r="AHR242" s="90"/>
      <c r="AHS242" s="90"/>
      <c r="AHT242" s="90"/>
      <c r="AHU242" s="90"/>
      <c r="AHV242" s="90"/>
      <c r="AHW242" s="90"/>
      <c r="AHX242" s="90"/>
      <c r="AHY242" s="90"/>
      <c r="AHZ242" s="90"/>
      <c r="AIA242" s="90"/>
      <c r="AIB242" s="90"/>
      <c r="AIC242" s="90"/>
      <c r="AID242" s="90"/>
      <c r="AIE242" s="90"/>
      <c r="AIF242" s="90"/>
      <c r="AIG242" s="90"/>
      <c r="AIH242" s="90"/>
      <c r="AII242" s="90"/>
      <c r="AIJ242" s="90"/>
      <c r="AIK242" s="90"/>
      <c r="AIL242" s="90"/>
      <c r="AIM242" s="90"/>
      <c r="AIN242" s="90"/>
      <c r="AIO242" s="90"/>
      <c r="AIP242" s="90"/>
      <c r="AIQ242" s="90"/>
      <c r="AIR242" s="90"/>
      <c r="AIS242" s="90"/>
      <c r="AIT242" s="90"/>
      <c r="AIU242" s="90"/>
      <c r="AIV242" s="90"/>
      <c r="AIW242" s="90"/>
      <c r="AIX242" s="90"/>
      <c r="AIY242" s="90"/>
      <c r="AIZ242" s="90"/>
      <c r="AJA242" s="90"/>
      <c r="AJB242" s="90"/>
      <c r="AJC242" s="90"/>
      <c r="AJD242" s="90"/>
      <c r="AJE242" s="90"/>
      <c r="AJF242" s="90"/>
      <c r="AJG242" s="90"/>
      <c r="AJH242" s="90"/>
      <c r="AJI242" s="90"/>
      <c r="AJJ242" s="90"/>
      <c r="AJK242" s="90"/>
      <c r="AJL242" s="90"/>
      <c r="AJM242" s="90"/>
      <c r="AJN242" s="90"/>
      <c r="AJO242" s="90"/>
      <c r="AJP242" s="90"/>
      <c r="AJQ242" s="90"/>
      <c r="AJR242" s="90"/>
      <c r="AJS242" s="90"/>
      <c r="AJT242" s="90"/>
      <c r="AJU242" s="90"/>
      <c r="AJV242" s="90"/>
      <c r="AJW242" s="90"/>
      <c r="AJX242" s="90"/>
      <c r="AJY242" s="90"/>
      <c r="AJZ242" s="90"/>
      <c r="AKA242" s="90"/>
      <c r="AKB242" s="90"/>
      <c r="AKC242" s="90"/>
      <c r="AKD242" s="90"/>
      <c r="AKE242" s="90"/>
      <c r="AKF242" s="90"/>
      <c r="AKG242" s="90"/>
      <c r="AKH242" s="90"/>
      <c r="AKI242" s="90"/>
      <c r="AKJ242" s="90"/>
      <c r="AKK242" s="90"/>
      <c r="AKL242" s="90"/>
      <c r="AKM242" s="90"/>
      <c r="AKN242" s="90"/>
      <c r="AKO242" s="90"/>
      <c r="AKP242" s="90"/>
      <c r="AKQ242" s="90"/>
      <c r="AKR242" s="90"/>
      <c r="AKS242" s="90"/>
      <c r="AKT242" s="90"/>
      <c r="AKU242" s="90"/>
      <c r="AKV242" s="90"/>
      <c r="AKW242" s="90"/>
      <c r="AKX242" s="90"/>
      <c r="AKY242" s="90"/>
      <c r="AKZ242" s="90"/>
      <c r="ALA242" s="90"/>
      <c r="ALB242" s="90"/>
      <c r="ALC242" s="90"/>
      <c r="ALD242" s="90"/>
      <c r="ALE242" s="90"/>
      <c r="ALF242" s="90"/>
      <c r="ALG242" s="90"/>
      <c r="ALH242" s="90"/>
      <c r="ALI242" s="90"/>
      <c r="ALJ242" s="90"/>
      <c r="ALK242" s="90"/>
      <c r="ALL242" s="90"/>
      <c r="ALM242" s="90"/>
      <c r="ALN242" s="90"/>
      <c r="ALO242" s="90"/>
      <c r="ALP242" s="90"/>
      <c r="ALQ242" s="90"/>
      <c r="ALR242" s="90"/>
      <c r="ALS242" s="90"/>
      <c r="ALT242" s="90"/>
      <c r="ALU242" s="90"/>
      <c r="ALV242" s="90"/>
      <c r="ALW242" s="90"/>
      <c r="ALX242" s="90"/>
      <c r="ALY242" s="90"/>
      <c r="ALZ242" s="90"/>
      <c r="AMA242" s="90"/>
      <c r="AMB242" s="90"/>
      <c r="AMC242" s="90"/>
      <c r="AMD242" s="90"/>
      <c r="AME242" s="90"/>
      <c r="AMF242" s="90"/>
      <c r="AMG242" s="90"/>
      <c r="AMH242" s="90"/>
      <c r="AMI242" s="90"/>
      <c r="AMJ242" s="90"/>
      <c r="AMK242" s="90"/>
    </row>
    <row r="243" spans="1:1025" ht="15" customHeight="1">
      <c r="A243" s="61"/>
      <c r="B243" s="62">
        <v>21608211</v>
      </c>
      <c r="C243" s="145" t="s">
        <v>849</v>
      </c>
      <c r="D243" s="66" t="s">
        <v>850</v>
      </c>
      <c r="E243" s="1" t="s">
        <v>637</v>
      </c>
      <c r="F243" s="64"/>
      <c r="G243" s="64" t="s">
        <v>639</v>
      </c>
      <c r="H243" s="59" t="s">
        <v>49</v>
      </c>
      <c r="I243" s="60"/>
      <c r="J243" s="38"/>
      <c r="K243" s="65"/>
      <c r="L243" s="59" t="s">
        <v>22</v>
      </c>
      <c r="M243" s="38">
        <v>1</v>
      </c>
      <c r="N243" s="53"/>
      <c r="O243" s="38"/>
      <c r="P243" s="38"/>
      <c r="Q243" s="38"/>
    </row>
    <row r="244" spans="1:1025" ht="15" customHeight="1">
      <c r="A244" s="61"/>
      <c r="B244" s="164">
        <v>21000342</v>
      </c>
      <c r="C244" s="153" t="s">
        <v>763</v>
      </c>
      <c r="D244" s="66" t="s">
        <v>376</v>
      </c>
      <c r="E244" s="64"/>
      <c r="F244" s="64"/>
      <c r="G244" s="64" t="s">
        <v>639</v>
      </c>
      <c r="H244" s="59" t="s">
        <v>45</v>
      </c>
      <c r="I244" s="60" t="s">
        <v>85</v>
      </c>
      <c r="J244" s="38"/>
      <c r="K244" s="65"/>
      <c r="L244" s="59" t="s">
        <v>29</v>
      </c>
      <c r="M244" s="38">
        <v>8</v>
      </c>
      <c r="N244" s="38"/>
      <c r="O244" s="38"/>
      <c r="P244" s="38"/>
      <c r="Q244" s="38"/>
    </row>
    <row r="245" spans="1:1025" ht="15" customHeight="1">
      <c r="A245" s="61"/>
      <c r="B245" s="66">
        <v>21911362</v>
      </c>
      <c r="C245" s="146" t="s">
        <v>843</v>
      </c>
      <c r="D245" s="63" t="s">
        <v>842</v>
      </c>
      <c r="E245" s="1" t="s">
        <v>636</v>
      </c>
      <c r="F245" s="64"/>
      <c r="G245" s="64" t="s">
        <v>639</v>
      </c>
      <c r="H245" s="59" t="s">
        <v>49</v>
      </c>
      <c r="I245" s="60" t="s">
        <v>77</v>
      </c>
      <c r="J245" s="38"/>
      <c r="K245" s="65"/>
      <c r="L245" s="59" t="s">
        <v>22</v>
      </c>
      <c r="M245" s="38">
        <v>2</v>
      </c>
      <c r="N245" s="38"/>
      <c r="O245" s="38">
        <v>2</v>
      </c>
      <c r="P245" s="38"/>
      <c r="Q245" s="38"/>
    </row>
    <row r="246" spans="1:1025" ht="15" customHeight="1">
      <c r="A246" s="61"/>
      <c r="B246" s="164"/>
      <c r="C246" s="142" t="s">
        <v>420</v>
      </c>
      <c r="D246" s="63" t="s">
        <v>419</v>
      </c>
      <c r="E246" s="1" t="s">
        <v>636</v>
      </c>
      <c r="F246" s="64"/>
      <c r="G246" s="64" t="s">
        <v>639</v>
      </c>
      <c r="H246" s="59" t="s">
        <v>43</v>
      </c>
      <c r="I246" s="60" t="s">
        <v>70</v>
      </c>
      <c r="J246" s="38"/>
      <c r="K246" s="65"/>
      <c r="L246" s="59" t="s">
        <v>26</v>
      </c>
      <c r="M246" s="38">
        <v>5</v>
      </c>
      <c r="N246" s="38">
        <v>4</v>
      </c>
      <c r="O246" s="38"/>
      <c r="P246" s="38"/>
      <c r="Q246" s="38"/>
    </row>
    <row r="247" spans="1:1025" ht="15" customHeight="1">
      <c r="A247" s="61"/>
      <c r="B247" s="163">
        <v>21901694</v>
      </c>
      <c r="C247" s="153" t="s">
        <v>484</v>
      </c>
      <c r="D247" s="63" t="s">
        <v>483</v>
      </c>
      <c r="E247" s="1" t="s">
        <v>636</v>
      </c>
      <c r="F247" s="64"/>
      <c r="G247" s="64" t="s">
        <v>639</v>
      </c>
      <c r="H247" s="59" t="s">
        <v>49</v>
      </c>
      <c r="I247" s="60" t="s">
        <v>77</v>
      </c>
      <c r="J247" s="38"/>
      <c r="K247" s="65"/>
      <c r="L247" s="59" t="s">
        <v>22</v>
      </c>
      <c r="M247" s="38">
        <v>1</v>
      </c>
      <c r="N247" s="53"/>
      <c r="O247" s="38">
        <v>2</v>
      </c>
      <c r="P247" s="38"/>
      <c r="Q247" s="38"/>
    </row>
    <row r="248" spans="1:1025" ht="15">
      <c r="A248" s="61"/>
      <c r="B248" s="163">
        <v>21909050</v>
      </c>
      <c r="C248" s="142" t="s">
        <v>555</v>
      </c>
      <c r="D248" s="63" t="s">
        <v>554</v>
      </c>
      <c r="E248" s="1" t="s">
        <v>636</v>
      </c>
      <c r="F248" s="64"/>
      <c r="G248" s="64" t="s">
        <v>639</v>
      </c>
      <c r="H248" s="59" t="s">
        <v>49</v>
      </c>
      <c r="I248" s="60" t="s">
        <v>85</v>
      </c>
      <c r="J248" s="53"/>
      <c r="K248" s="65"/>
      <c r="L248" s="59" t="s">
        <v>22</v>
      </c>
      <c r="M248" s="53">
        <v>1</v>
      </c>
      <c r="N248" s="53"/>
      <c r="O248" s="38"/>
      <c r="P248" s="38"/>
      <c r="Q248" s="38"/>
    </row>
    <row r="249" spans="1:1025" ht="15" customHeight="1">
      <c r="A249" s="61"/>
      <c r="B249" s="163">
        <v>21906331</v>
      </c>
      <c r="C249" s="146" t="s">
        <v>799</v>
      </c>
      <c r="D249" s="63" t="s">
        <v>800</v>
      </c>
      <c r="E249" t="s">
        <v>792</v>
      </c>
      <c r="F249" s="64"/>
      <c r="G249" s="64" t="s">
        <v>639</v>
      </c>
      <c r="H249" s="59" t="s">
        <v>851</v>
      </c>
      <c r="I249" s="60" t="s">
        <v>85</v>
      </c>
      <c r="J249" s="38"/>
      <c r="K249" s="65" t="s">
        <v>62</v>
      </c>
      <c r="L249" s="59" t="s">
        <v>53</v>
      </c>
      <c r="M249" s="38">
        <v>11</v>
      </c>
      <c r="N249" s="38"/>
      <c r="O249" s="38"/>
      <c r="P249" s="38"/>
      <c r="Q249" s="38"/>
    </row>
    <row r="250" spans="1:1025" ht="15">
      <c r="A250"/>
      <c r="B250" s="165">
        <v>21905909</v>
      </c>
      <c r="C250" s="142" t="s">
        <v>283</v>
      </c>
      <c r="D250" t="s">
        <v>284</v>
      </c>
      <c r="F250" s="64"/>
      <c r="G250" s="64" t="s">
        <v>321</v>
      </c>
      <c r="H250" s="59" t="s">
        <v>45</v>
      </c>
      <c r="I250" s="60" t="s">
        <v>82</v>
      </c>
      <c r="J250" s="38"/>
      <c r="K250" s="65"/>
      <c r="L250" s="1" t="s">
        <v>34</v>
      </c>
      <c r="M250" s="1">
        <v>13</v>
      </c>
      <c r="P250" s="38"/>
      <c r="Q250" s="38"/>
    </row>
    <row r="251" spans="1:1025" ht="15">
      <c r="A251"/>
      <c r="B251" s="165">
        <v>21902385</v>
      </c>
      <c r="C251" s="142" t="s">
        <v>285</v>
      </c>
      <c r="D251" t="s">
        <v>286</v>
      </c>
      <c r="F251" s="64"/>
      <c r="G251" s="64" t="s">
        <v>321</v>
      </c>
      <c r="H251" s="59" t="s">
        <v>54</v>
      </c>
      <c r="I251" s="60" t="s">
        <v>77</v>
      </c>
      <c r="J251" s="38"/>
      <c r="K251" s="65"/>
      <c r="L251" s="59" t="s">
        <v>34</v>
      </c>
      <c r="M251" s="38">
        <v>13</v>
      </c>
      <c r="N251" s="38"/>
      <c r="O251" s="38">
        <v>3</v>
      </c>
      <c r="P251" s="38"/>
      <c r="Q251" s="38"/>
    </row>
    <row r="252" spans="1:1025" ht="15" customHeight="1">
      <c r="A252"/>
      <c r="B252" s="165">
        <v>21900845</v>
      </c>
      <c r="C252" s="142" t="s">
        <v>156</v>
      </c>
      <c r="D252" t="s">
        <v>157</v>
      </c>
      <c r="F252" s="64"/>
      <c r="G252" s="64" t="s">
        <v>106</v>
      </c>
      <c r="H252" s="59" t="s">
        <v>43</v>
      </c>
      <c r="I252" s="60" t="s">
        <v>70</v>
      </c>
      <c r="J252" s="38"/>
      <c r="K252" s="65"/>
      <c r="L252" s="59" t="s">
        <v>41</v>
      </c>
      <c r="M252" s="38">
        <v>3</v>
      </c>
      <c r="N252" s="38">
        <v>1</v>
      </c>
      <c r="O252" s="38"/>
      <c r="P252" s="38"/>
      <c r="Q252" s="38"/>
    </row>
    <row r="253" spans="1:1025" ht="15" customHeight="1">
      <c r="A253"/>
      <c r="B253" s="165">
        <v>21901038</v>
      </c>
      <c r="C253" s="142" t="s">
        <v>287</v>
      </c>
      <c r="D253" t="s">
        <v>288</v>
      </c>
      <c r="F253" s="64"/>
      <c r="G253" s="64" t="s">
        <v>321</v>
      </c>
      <c r="H253" s="59" t="s">
        <v>51</v>
      </c>
      <c r="I253" s="60" t="s">
        <v>70</v>
      </c>
      <c r="J253" s="38"/>
      <c r="K253" s="65"/>
      <c r="L253" s="59" t="s">
        <v>50</v>
      </c>
      <c r="M253" s="38">
        <v>15</v>
      </c>
      <c r="N253" s="38">
        <v>1</v>
      </c>
      <c r="O253" s="38"/>
      <c r="P253" s="38"/>
      <c r="Q253" s="38"/>
    </row>
    <row r="254" spans="1:1025" ht="15" customHeight="1">
      <c r="A254" s="61"/>
      <c r="B254" s="163">
        <v>21902784</v>
      </c>
      <c r="C254" s="153" t="s">
        <v>633</v>
      </c>
      <c r="D254" s="63" t="s">
        <v>195</v>
      </c>
      <c r="E254" s="1" t="s">
        <v>636</v>
      </c>
      <c r="F254" s="64"/>
      <c r="G254" s="64" t="s">
        <v>639</v>
      </c>
      <c r="H254" s="59" t="s">
        <v>61</v>
      </c>
      <c r="I254" s="60" t="s">
        <v>79</v>
      </c>
      <c r="J254" s="38"/>
      <c r="K254" s="65"/>
      <c r="L254" s="59" t="s">
        <v>59</v>
      </c>
      <c r="M254" s="38">
        <v>17</v>
      </c>
      <c r="N254" s="38"/>
      <c r="O254" s="38"/>
      <c r="P254" s="38"/>
      <c r="Q254" s="38"/>
    </row>
    <row r="255" spans="1:1025" ht="15" customHeight="1">
      <c r="A255"/>
      <c r="B255" s="165">
        <v>21905284</v>
      </c>
      <c r="C255" s="142" t="s">
        <v>158</v>
      </c>
      <c r="D255" t="s">
        <v>159</v>
      </c>
      <c r="F255" s="64"/>
      <c r="G255" s="64" t="s">
        <v>106</v>
      </c>
      <c r="H255" s="59" t="s">
        <v>43</v>
      </c>
      <c r="I255" s="60" t="s">
        <v>77</v>
      </c>
      <c r="J255" s="38"/>
      <c r="K255" s="65"/>
      <c r="L255" s="59" t="s">
        <v>56</v>
      </c>
      <c r="M255" s="38">
        <v>20</v>
      </c>
      <c r="N255" s="38"/>
      <c r="O255" s="38">
        <v>1</v>
      </c>
      <c r="P255" s="38"/>
      <c r="Q255" s="38"/>
    </row>
    <row r="256" spans="1:1025" ht="15" customHeight="1">
      <c r="A256" s="61"/>
      <c r="B256" s="163">
        <v>21503831</v>
      </c>
      <c r="C256" s="153" t="s">
        <v>630</v>
      </c>
      <c r="D256" s="63" t="s">
        <v>478</v>
      </c>
      <c r="E256" s="1" t="s">
        <v>637</v>
      </c>
      <c r="F256" s="64"/>
      <c r="G256" s="64" t="s">
        <v>639</v>
      </c>
      <c r="H256" s="59" t="s">
        <v>43</v>
      </c>
      <c r="I256" s="60" t="s">
        <v>82</v>
      </c>
      <c r="J256" s="38" t="s">
        <v>693</v>
      </c>
      <c r="K256" s="65"/>
      <c r="L256" s="59" t="s">
        <v>26</v>
      </c>
      <c r="M256" s="38">
        <v>5</v>
      </c>
      <c r="N256" s="38"/>
      <c r="O256" s="38"/>
      <c r="P256" s="38"/>
      <c r="Q256" s="38"/>
    </row>
    <row r="257" spans="1:17" ht="15">
      <c r="A257"/>
      <c r="B257" s="165">
        <v>21904671</v>
      </c>
      <c r="C257" s="142" t="s">
        <v>160</v>
      </c>
      <c r="D257" t="s">
        <v>161</v>
      </c>
      <c r="F257" s="64"/>
      <c r="G257" s="64" t="s">
        <v>106</v>
      </c>
      <c r="H257" s="59" t="s">
        <v>43</v>
      </c>
      <c r="I257" s="60" t="s">
        <v>82</v>
      </c>
      <c r="J257" s="38"/>
      <c r="K257" s="65"/>
      <c r="L257" s="59" t="s">
        <v>56</v>
      </c>
      <c r="M257" s="38">
        <v>19</v>
      </c>
      <c r="N257" s="38"/>
      <c r="O257" s="38"/>
      <c r="P257" s="38"/>
      <c r="Q257" s="38"/>
    </row>
    <row r="258" spans="1:17" ht="15" customHeight="1">
      <c r="A258"/>
      <c r="B258" s="165">
        <v>21900394</v>
      </c>
      <c r="C258" s="142" t="s">
        <v>289</v>
      </c>
      <c r="D258" t="s">
        <v>290</v>
      </c>
      <c r="F258" s="64"/>
      <c r="G258" s="64" t="s">
        <v>321</v>
      </c>
      <c r="H258" s="59" t="s">
        <v>51</v>
      </c>
      <c r="I258" s="60" t="s">
        <v>77</v>
      </c>
      <c r="J258" s="38"/>
      <c r="K258" s="65"/>
      <c r="L258" s="59" t="s">
        <v>50</v>
      </c>
      <c r="M258" s="38">
        <v>15</v>
      </c>
      <c r="N258" s="38"/>
      <c r="O258" s="38">
        <v>3</v>
      </c>
      <c r="P258" s="38"/>
      <c r="Q258" s="38"/>
    </row>
    <row r="259" spans="1:17" ht="15" customHeight="1">
      <c r="A259" s="61"/>
      <c r="B259" s="164">
        <v>21900946</v>
      </c>
      <c r="C259" s="153" t="s">
        <v>607</v>
      </c>
      <c r="D259" s="66" t="s">
        <v>606</v>
      </c>
      <c r="E259" s="1" t="s">
        <v>636</v>
      </c>
      <c r="F259" s="64"/>
      <c r="G259" s="64" t="s">
        <v>639</v>
      </c>
      <c r="H259" s="59" t="s">
        <v>43</v>
      </c>
      <c r="I259" s="60" t="s">
        <v>79</v>
      </c>
      <c r="J259" s="38"/>
      <c r="K259" s="65"/>
      <c r="L259" s="59" t="s">
        <v>26</v>
      </c>
      <c r="M259" s="38">
        <v>6</v>
      </c>
      <c r="N259" s="38"/>
      <c r="O259" s="38"/>
      <c r="P259" s="38"/>
      <c r="Q259" s="38"/>
    </row>
    <row r="260" spans="1:17" ht="15" customHeight="1">
      <c r="A260" s="61"/>
      <c r="B260" s="163">
        <v>21802816</v>
      </c>
      <c r="C260" s="153" t="s">
        <v>725</v>
      </c>
      <c r="D260" s="63" t="s">
        <v>724</v>
      </c>
      <c r="E260" s="1" t="s">
        <v>637</v>
      </c>
      <c r="F260" s="64"/>
      <c r="G260" s="64" t="s">
        <v>639</v>
      </c>
      <c r="H260" s="59" t="s">
        <v>43</v>
      </c>
      <c r="I260" s="60" t="s">
        <v>77</v>
      </c>
      <c r="J260" s="38"/>
      <c r="K260" s="65"/>
      <c r="L260" s="59" t="s">
        <v>59</v>
      </c>
      <c r="M260" s="38">
        <v>17</v>
      </c>
      <c r="N260" s="38"/>
      <c r="O260" s="38">
        <v>4</v>
      </c>
      <c r="P260" s="38"/>
      <c r="Q260" s="38"/>
    </row>
    <row r="261" spans="1:17" ht="15">
      <c r="A261"/>
      <c r="B261" s="165">
        <v>21908657</v>
      </c>
      <c r="C261" s="142" t="s">
        <v>162</v>
      </c>
      <c r="D261" t="s">
        <v>163</v>
      </c>
      <c r="F261" s="64"/>
      <c r="G261" s="64" t="s">
        <v>106</v>
      </c>
      <c r="H261" s="59" t="s">
        <v>43</v>
      </c>
      <c r="I261" s="60" t="s">
        <v>84</v>
      </c>
      <c r="J261" s="38"/>
      <c r="K261" s="65"/>
      <c r="L261" s="59" t="s">
        <v>56</v>
      </c>
      <c r="M261" s="38">
        <v>20</v>
      </c>
      <c r="N261" s="38"/>
      <c r="O261" s="38"/>
      <c r="P261" s="38"/>
      <c r="Q261" s="38"/>
    </row>
    <row r="262" spans="1:17" ht="15" customHeight="1">
      <c r="A262" s="61"/>
      <c r="B262" s="163"/>
      <c r="C262" s="142" t="s">
        <v>435</v>
      </c>
      <c r="D262" s="63" t="s">
        <v>434</v>
      </c>
      <c r="E262" s="1" t="s">
        <v>636</v>
      </c>
      <c r="F262" s="64"/>
      <c r="G262" s="64" t="s">
        <v>639</v>
      </c>
      <c r="H262" s="59" t="s">
        <v>51</v>
      </c>
      <c r="I262" s="60" t="s">
        <v>70</v>
      </c>
      <c r="J262" s="38"/>
      <c r="K262" s="65"/>
      <c r="L262" s="59" t="s">
        <v>35</v>
      </c>
      <c r="M262" s="38">
        <v>9</v>
      </c>
      <c r="N262" s="38">
        <v>2</v>
      </c>
      <c r="O262" s="38"/>
      <c r="P262" s="38"/>
      <c r="Q262" s="38"/>
    </row>
    <row r="263" spans="1:17" ht="15" customHeight="1">
      <c r="A263"/>
      <c r="B263" s="165">
        <v>21906350</v>
      </c>
      <c r="C263" s="142" t="s">
        <v>164</v>
      </c>
      <c r="D263" t="s">
        <v>165</v>
      </c>
      <c r="F263" s="64"/>
      <c r="G263" s="64" t="s">
        <v>106</v>
      </c>
      <c r="H263" s="59" t="s">
        <v>45</v>
      </c>
      <c r="I263" s="60" t="s">
        <v>70</v>
      </c>
      <c r="J263" s="38"/>
      <c r="K263" s="65"/>
      <c r="L263" s="59" t="s">
        <v>41</v>
      </c>
      <c r="M263" s="38">
        <v>3</v>
      </c>
      <c r="N263" s="38">
        <v>1</v>
      </c>
      <c r="O263" s="38"/>
      <c r="P263" s="38"/>
      <c r="Q263" s="38"/>
    </row>
    <row r="264" spans="1:17" ht="15" customHeight="1">
      <c r="A264" s="61"/>
      <c r="B264" s="163">
        <v>21901334</v>
      </c>
      <c r="C264" s="142" t="s">
        <v>394</v>
      </c>
      <c r="D264" s="63" t="s">
        <v>195</v>
      </c>
      <c r="E264" s="1" t="s">
        <v>638</v>
      </c>
      <c r="F264" s="64"/>
      <c r="G264" s="64" t="s">
        <v>639</v>
      </c>
      <c r="H264" s="59" t="s">
        <v>852</v>
      </c>
      <c r="I264" s="60" t="s">
        <v>85</v>
      </c>
      <c r="K264" s="65" t="s">
        <v>63</v>
      </c>
      <c r="L264" s="59" t="s">
        <v>53</v>
      </c>
      <c r="M264" s="53">
        <v>10</v>
      </c>
      <c r="N264" s="53"/>
      <c r="O264" s="38"/>
      <c r="P264" s="38"/>
      <c r="Q264" s="38"/>
    </row>
    <row r="265" spans="1:17" ht="15" customHeight="1">
      <c r="A265" s="61"/>
      <c r="B265" s="164"/>
      <c r="C265" s="142" t="s">
        <v>333</v>
      </c>
      <c r="D265" s="66" t="s">
        <v>332</v>
      </c>
      <c r="E265" s="1" t="s">
        <v>637</v>
      </c>
      <c r="F265" s="64"/>
      <c r="G265" s="64" t="s">
        <v>639</v>
      </c>
      <c r="H265" s="59" t="s">
        <v>54</v>
      </c>
      <c r="I265" s="60"/>
      <c r="J265" s="38"/>
      <c r="K265" s="65"/>
      <c r="L265" s="59" t="s">
        <v>50</v>
      </c>
      <c r="M265" s="38">
        <v>16</v>
      </c>
      <c r="N265" s="38"/>
      <c r="O265" s="38"/>
      <c r="P265" s="38"/>
      <c r="Q265" s="38"/>
    </row>
    <row r="266" spans="1:17" ht="15" customHeight="1">
      <c r="A266" s="61"/>
      <c r="B266" s="66"/>
      <c r="C266" s="142" t="s">
        <v>566</v>
      </c>
      <c r="D266" s="63" t="s">
        <v>334</v>
      </c>
      <c r="E266" s="1" t="s">
        <v>637</v>
      </c>
      <c r="F266" s="64"/>
      <c r="G266" s="64" t="s">
        <v>639</v>
      </c>
      <c r="H266" s="59" t="s">
        <v>45</v>
      </c>
      <c r="I266" s="60"/>
      <c r="J266" s="38"/>
      <c r="K266" s="65"/>
      <c r="L266" s="59" t="s">
        <v>29</v>
      </c>
      <c r="M266" s="38">
        <v>8</v>
      </c>
      <c r="N266" s="38"/>
      <c r="O266" s="38"/>
      <c r="P266" s="38"/>
      <c r="Q266" s="38"/>
    </row>
    <row r="267" spans="1:17" ht="15" customHeight="1">
      <c r="A267"/>
      <c r="B267" s="165">
        <v>21907078</v>
      </c>
      <c r="C267" s="142" t="s">
        <v>291</v>
      </c>
      <c r="D267" t="s">
        <v>292</v>
      </c>
      <c r="F267" s="64"/>
      <c r="G267" s="64" t="s">
        <v>321</v>
      </c>
      <c r="H267" s="59" t="s">
        <v>51</v>
      </c>
      <c r="I267" s="60" t="s">
        <v>70</v>
      </c>
      <c r="J267" s="38"/>
      <c r="K267" s="65"/>
      <c r="L267" s="59" t="s">
        <v>50</v>
      </c>
      <c r="M267" s="38">
        <v>15</v>
      </c>
      <c r="N267" s="38">
        <v>1</v>
      </c>
      <c r="O267" s="38"/>
      <c r="P267" s="38"/>
      <c r="Q267" s="38"/>
    </row>
    <row r="268" spans="1:17" ht="15">
      <c r="A268" s="61"/>
      <c r="B268" s="163">
        <v>21909702</v>
      </c>
      <c r="C268" s="153" t="s">
        <v>760</v>
      </c>
      <c r="D268" s="63" t="s">
        <v>718</v>
      </c>
      <c r="E268" s="1" t="s">
        <v>636</v>
      </c>
      <c r="F268" s="64"/>
      <c r="G268" s="64" t="s">
        <v>639</v>
      </c>
      <c r="H268" s="59" t="s">
        <v>61</v>
      </c>
      <c r="I268" s="60" t="s">
        <v>70</v>
      </c>
      <c r="J268" s="38"/>
      <c r="K268" s="65"/>
      <c r="L268" s="59" t="s">
        <v>59</v>
      </c>
      <c r="M268" s="38">
        <v>18</v>
      </c>
      <c r="N268" s="38">
        <v>3</v>
      </c>
      <c r="O268" s="38"/>
      <c r="P268" s="38"/>
      <c r="Q268" s="38"/>
    </row>
    <row r="269" spans="1:17" ht="15" customHeight="1">
      <c r="A269" s="61"/>
      <c r="B269" s="66">
        <v>21910203</v>
      </c>
      <c r="C269" s="154" t="s">
        <v>764</v>
      </c>
      <c r="D269" s="63" t="s">
        <v>765</v>
      </c>
      <c r="E269" s="64"/>
      <c r="F269" s="64"/>
      <c r="G269" s="64" t="s">
        <v>639</v>
      </c>
      <c r="H269" s="59" t="s">
        <v>61</v>
      </c>
      <c r="I269" s="60" t="s">
        <v>82</v>
      </c>
      <c r="J269" s="53"/>
      <c r="K269" s="65"/>
      <c r="L269" s="59" t="s">
        <v>41</v>
      </c>
      <c r="M269" s="53">
        <v>4</v>
      </c>
      <c r="N269" s="53"/>
      <c r="O269" s="38"/>
      <c r="P269" s="38"/>
      <c r="Q269" s="38"/>
    </row>
    <row r="270" spans="1:17" ht="15">
      <c r="A270" s="61"/>
      <c r="B270" s="163"/>
      <c r="C270" s="142" t="s">
        <v>571</v>
      </c>
      <c r="D270" s="63" t="s">
        <v>440</v>
      </c>
      <c r="E270" s="1" t="s">
        <v>638</v>
      </c>
      <c r="F270" s="64"/>
      <c r="G270" s="64" t="s">
        <v>639</v>
      </c>
      <c r="H270" s="59" t="s">
        <v>852</v>
      </c>
      <c r="I270" s="60" t="s">
        <v>70</v>
      </c>
      <c r="J270" s="53"/>
      <c r="K270" s="65" t="s">
        <v>63</v>
      </c>
      <c r="L270" s="59" t="s">
        <v>53</v>
      </c>
      <c r="M270" s="53">
        <v>12</v>
      </c>
      <c r="N270" s="53">
        <v>3</v>
      </c>
      <c r="O270" s="38"/>
      <c r="P270" s="38"/>
      <c r="Q270" s="38"/>
    </row>
    <row r="271" spans="1:17" ht="15" customHeight="1">
      <c r="A271" s="61"/>
      <c r="B271" s="164"/>
      <c r="C271" s="142" t="s">
        <v>573</v>
      </c>
      <c r="D271" s="66" t="s">
        <v>517</v>
      </c>
      <c r="E271" s="1" t="s">
        <v>636</v>
      </c>
      <c r="F271" s="64"/>
      <c r="G271" s="64" t="s">
        <v>639</v>
      </c>
      <c r="H271" s="59" t="s">
        <v>49</v>
      </c>
      <c r="I271" s="60" t="s">
        <v>82</v>
      </c>
      <c r="J271" s="38"/>
      <c r="K271" s="65"/>
      <c r="L271" s="59" t="s">
        <v>22</v>
      </c>
      <c r="M271" s="38">
        <v>1</v>
      </c>
      <c r="N271" s="38"/>
      <c r="O271" s="38"/>
      <c r="P271" s="38"/>
      <c r="Q271" s="38"/>
    </row>
    <row r="272" spans="1:17" ht="15">
      <c r="A272" s="61"/>
      <c r="B272" s="164"/>
      <c r="C272" s="153" t="s">
        <v>733</v>
      </c>
      <c r="D272" s="66" t="s">
        <v>732</v>
      </c>
      <c r="E272" s="1" t="s">
        <v>638</v>
      </c>
      <c r="F272" s="64"/>
      <c r="G272" s="64" t="s">
        <v>639</v>
      </c>
      <c r="H272" s="59" t="s">
        <v>852</v>
      </c>
      <c r="I272" s="60" t="s">
        <v>70</v>
      </c>
      <c r="J272" s="38"/>
      <c r="K272" s="65" t="s">
        <v>63</v>
      </c>
      <c r="L272" s="59" t="s">
        <v>35</v>
      </c>
      <c r="M272" s="38">
        <v>21</v>
      </c>
      <c r="N272" s="38">
        <v>3</v>
      </c>
      <c r="O272" s="38"/>
      <c r="P272" s="38"/>
      <c r="Q272" s="38"/>
    </row>
    <row r="273" spans="1:17" ht="15" customHeight="1">
      <c r="A273" s="61"/>
      <c r="B273" s="164"/>
      <c r="C273" s="142" t="s">
        <v>404</v>
      </c>
      <c r="D273" s="63" t="s">
        <v>403</v>
      </c>
      <c r="E273" s="1" t="s">
        <v>636</v>
      </c>
      <c r="F273" s="64"/>
      <c r="G273" s="64" t="s">
        <v>639</v>
      </c>
      <c r="H273" s="59" t="s">
        <v>51</v>
      </c>
      <c r="I273" s="60" t="s">
        <v>77</v>
      </c>
      <c r="J273" s="38"/>
      <c r="K273" s="65"/>
      <c r="L273" s="59" t="s">
        <v>35</v>
      </c>
      <c r="M273" s="38">
        <v>9</v>
      </c>
      <c r="N273" s="38"/>
      <c r="O273" s="38">
        <v>4</v>
      </c>
      <c r="P273" s="38"/>
      <c r="Q273" s="38"/>
    </row>
    <row r="274" spans="1:17" ht="15">
      <c r="A274"/>
      <c r="B274" s="165">
        <v>21901516</v>
      </c>
      <c r="C274" s="142" t="s">
        <v>166</v>
      </c>
      <c r="D274" t="s">
        <v>167</v>
      </c>
      <c r="F274" s="64"/>
      <c r="G274" s="64" t="s">
        <v>106</v>
      </c>
      <c r="H274" s="59" t="s">
        <v>43</v>
      </c>
      <c r="I274" s="60" t="s">
        <v>70</v>
      </c>
      <c r="J274" s="53"/>
      <c r="K274" s="65"/>
      <c r="L274" s="59" t="s">
        <v>41</v>
      </c>
      <c r="M274" s="53">
        <v>3</v>
      </c>
      <c r="N274" s="53">
        <v>1</v>
      </c>
      <c r="O274" s="38"/>
      <c r="P274" s="38"/>
      <c r="Q274" s="38"/>
    </row>
    <row r="275" spans="1:17" ht="15" customHeight="1">
      <c r="A275"/>
      <c r="B275" s="165">
        <v>21902724</v>
      </c>
      <c r="C275" s="142" t="s">
        <v>293</v>
      </c>
      <c r="D275" t="s">
        <v>294</v>
      </c>
      <c r="F275" s="64"/>
      <c r="G275" s="64" t="s">
        <v>321</v>
      </c>
      <c r="H275" s="59" t="s">
        <v>51</v>
      </c>
      <c r="I275" s="60" t="s">
        <v>77</v>
      </c>
      <c r="J275" s="38"/>
      <c r="K275" s="65"/>
      <c r="L275" s="59" t="s">
        <v>50</v>
      </c>
      <c r="M275" s="38">
        <v>15</v>
      </c>
      <c r="N275" s="38"/>
      <c r="O275" s="38">
        <v>3</v>
      </c>
      <c r="P275" s="38"/>
      <c r="Q275" s="38"/>
    </row>
    <row r="276" spans="1:17" ht="15" customHeight="1">
      <c r="A276"/>
      <c r="B276" s="165">
        <v>21706233</v>
      </c>
      <c r="C276" s="142" t="s">
        <v>168</v>
      </c>
      <c r="D276" t="s">
        <v>169</v>
      </c>
      <c r="F276" s="64"/>
      <c r="G276" s="64" t="s">
        <v>106</v>
      </c>
      <c r="H276" s="59" t="s">
        <v>45</v>
      </c>
      <c r="I276" s="60" t="s">
        <v>77</v>
      </c>
      <c r="J276" s="38"/>
      <c r="K276" s="65"/>
      <c r="L276" s="59" t="s">
        <v>41</v>
      </c>
      <c r="M276" s="38">
        <v>4</v>
      </c>
      <c r="N276" s="38"/>
      <c r="O276" s="38">
        <v>1</v>
      </c>
      <c r="P276" s="38"/>
      <c r="Q276" s="38"/>
    </row>
    <row r="277" spans="1:17" ht="15" customHeight="1">
      <c r="A277" s="61"/>
      <c r="B277" s="66"/>
      <c r="C277" s="142" t="s">
        <v>336</v>
      </c>
      <c r="D277" s="63" t="s">
        <v>335</v>
      </c>
      <c r="E277" s="1" t="s">
        <v>637</v>
      </c>
      <c r="F277" s="64"/>
      <c r="G277" s="64" t="s">
        <v>639</v>
      </c>
      <c r="H277" s="59" t="s">
        <v>45</v>
      </c>
      <c r="I277" s="60"/>
      <c r="J277" s="38"/>
      <c r="K277" s="65"/>
      <c r="L277" s="59" t="s">
        <v>29</v>
      </c>
      <c r="M277" s="38">
        <v>8</v>
      </c>
      <c r="N277" s="38"/>
      <c r="O277" s="38"/>
      <c r="P277" s="38"/>
      <c r="Q277" s="38"/>
    </row>
    <row r="278" spans="1:17" ht="15">
      <c r="A278"/>
      <c r="B278" s="165">
        <v>21903890</v>
      </c>
      <c r="C278" s="142" t="s">
        <v>295</v>
      </c>
      <c r="D278" t="s">
        <v>151</v>
      </c>
      <c r="F278" s="64"/>
      <c r="G278" s="64" t="s">
        <v>321</v>
      </c>
      <c r="H278" s="59" t="s">
        <v>45</v>
      </c>
      <c r="I278" s="60" t="s">
        <v>77</v>
      </c>
      <c r="J278" s="38"/>
      <c r="K278" s="65"/>
      <c r="L278" s="59" t="s">
        <v>34</v>
      </c>
      <c r="M278" s="38">
        <v>13</v>
      </c>
      <c r="N278" s="38"/>
      <c r="O278" s="38">
        <v>3</v>
      </c>
      <c r="P278" s="38"/>
      <c r="Q278" s="38"/>
    </row>
    <row r="279" spans="1:17" ht="15">
      <c r="A279" s="61"/>
      <c r="B279" s="163"/>
      <c r="C279" s="142" t="s">
        <v>497</v>
      </c>
      <c r="D279" s="63" t="s">
        <v>496</v>
      </c>
      <c r="E279" s="1" t="s">
        <v>636</v>
      </c>
      <c r="F279" s="64"/>
      <c r="G279" s="64" t="s">
        <v>639</v>
      </c>
      <c r="H279" s="59" t="s">
        <v>51</v>
      </c>
      <c r="I279" s="60" t="s">
        <v>84</v>
      </c>
      <c r="J279" s="38"/>
      <c r="K279" s="65"/>
      <c r="L279" s="59" t="s">
        <v>53</v>
      </c>
      <c r="M279" s="38">
        <v>11</v>
      </c>
      <c r="N279" s="38"/>
      <c r="O279" s="38"/>
      <c r="P279" s="38"/>
      <c r="Q279" s="38"/>
    </row>
    <row r="280" spans="1:17" ht="15" customHeight="1">
      <c r="A280" s="61"/>
      <c r="B280" s="175"/>
      <c r="C280" s="142" t="s">
        <v>490</v>
      </c>
      <c r="D280" s="72" t="s">
        <v>489</v>
      </c>
      <c r="E280" s="1" t="s">
        <v>636</v>
      </c>
      <c r="F280" s="73"/>
      <c r="G280" s="64" t="s">
        <v>639</v>
      </c>
      <c r="H280" s="59" t="s">
        <v>43</v>
      </c>
      <c r="I280" s="60" t="s">
        <v>70</v>
      </c>
      <c r="J280" s="74"/>
      <c r="K280" s="75"/>
      <c r="L280" s="3" t="s">
        <v>26</v>
      </c>
      <c r="M280" s="74">
        <v>5</v>
      </c>
      <c r="N280" s="74">
        <v>4</v>
      </c>
      <c r="O280" s="38"/>
      <c r="P280" s="38"/>
      <c r="Q280" s="38"/>
    </row>
    <row r="281" spans="1:17" ht="15" customHeight="1">
      <c r="A281"/>
      <c r="B281" s="165">
        <v>21801723</v>
      </c>
      <c r="C281" s="142" t="s">
        <v>221</v>
      </c>
      <c r="D281" t="s">
        <v>222</v>
      </c>
      <c r="E281" s="64"/>
      <c r="F281" s="64"/>
      <c r="G281" s="64" t="s">
        <v>237</v>
      </c>
      <c r="H281" s="59"/>
      <c r="I281" s="60"/>
      <c r="J281" s="53"/>
      <c r="K281" s="65"/>
      <c r="L281" s="59" t="s">
        <v>47</v>
      </c>
      <c r="M281" s="53"/>
      <c r="N281" s="53"/>
      <c r="O281" s="38"/>
      <c r="P281" s="38"/>
      <c r="Q281" s="38"/>
    </row>
    <row r="282" spans="1:17" ht="15" customHeight="1">
      <c r="A282" s="61"/>
      <c r="B282" s="163">
        <v>21900834</v>
      </c>
      <c r="C282" s="153" t="s">
        <v>742</v>
      </c>
      <c r="D282" s="63" t="s">
        <v>741</v>
      </c>
      <c r="E282" s="1" t="s">
        <v>636</v>
      </c>
      <c r="F282" s="64"/>
      <c r="G282" s="64" t="s">
        <v>639</v>
      </c>
      <c r="H282" s="59" t="s">
        <v>61</v>
      </c>
      <c r="I282" s="60" t="s">
        <v>70</v>
      </c>
      <c r="J282" s="38"/>
      <c r="K282" s="65"/>
      <c r="L282" s="59" t="s">
        <v>59</v>
      </c>
      <c r="M282" s="38">
        <v>18</v>
      </c>
      <c r="N282" s="38">
        <v>3</v>
      </c>
      <c r="O282" s="38"/>
      <c r="P282" s="38"/>
      <c r="Q282" s="38"/>
    </row>
    <row r="283" spans="1:17" ht="15" customHeight="1">
      <c r="A283" s="61"/>
      <c r="B283" s="164"/>
      <c r="C283" s="142" t="s">
        <v>433</v>
      </c>
      <c r="D283" s="66" t="s">
        <v>432</v>
      </c>
      <c r="E283" s="1" t="s">
        <v>638</v>
      </c>
      <c r="F283" s="64"/>
      <c r="G283" s="64" t="s">
        <v>639</v>
      </c>
      <c r="H283" s="59" t="s">
        <v>852</v>
      </c>
      <c r="I283" s="60" t="s">
        <v>84</v>
      </c>
      <c r="J283" s="38"/>
      <c r="K283" s="65" t="s">
        <v>63</v>
      </c>
      <c r="L283" s="59" t="s">
        <v>53</v>
      </c>
      <c r="M283" s="38">
        <v>12</v>
      </c>
      <c r="N283" s="38"/>
      <c r="O283" s="38"/>
      <c r="P283" s="38"/>
      <c r="Q283" s="38"/>
    </row>
    <row r="284" spans="1:17" ht="15" customHeight="1">
      <c r="A284"/>
      <c r="B284" s="165">
        <v>21901365</v>
      </c>
      <c r="C284" s="142" t="s">
        <v>170</v>
      </c>
      <c r="D284" t="s">
        <v>171</v>
      </c>
      <c r="F284" s="64"/>
      <c r="G284" s="64" t="s">
        <v>106</v>
      </c>
      <c r="H284" s="59" t="s">
        <v>61</v>
      </c>
      <c r="I284" s="60" t="s">
        <v>77</v>
      </c>
      <c r="J284" s="38" t="s">
        <v>690</v>
      </c>
      <c r="L284" s="1" t="s">
        <v>56</v>
      </c>
      <c r="M284" s="38">
        <v>19</v>
      </c>
      <c r="N284" s="38"/>
      <c r="O284" s="38">
        <v>1</v>
      </c>
      <c r="P284" s="38"/>
      <c r="Q284" s="38"/>
    </row>
    <row r="285" spans="1:17" ht="15" customHeight="1">
      <c r="A285" s="61"/>
      <c r="B285" s="163"/>
      <c r="C285" s="142" t="s">
        <v>526</v>
      </c>
      <c r="D285" s="63" t="s">
        <v>525</v>
      </c>
      <c r="E285" s="1" t="s">
        <v>636</v>
      </c>
      <c r="F285" s="64"/>
      <c r="G285" s="64" t="s">
        <v>639</v>
      </c>
      <c r="H285" s="59" t="s">
        <v>61</v>
      </c>
      <c r="I285" s="60" t="s">
        <v>70</v>
      </c>
      <c r="J285" s="53"/>
      <c r="K285" s="65"/>
      <c r="L285" s="59" t="s">
        <v>59</v>
      </c>
      <c r="M285" s="53">
        <v>17</v>
      </c>
      <c r="N285" s="53">
        <v>3</v>
      </c>
      <c r="O285" s="38"/>
      <c r="P285" s="38"/>
      <c r="Q285" s="38"/>
    </row>
    <row r="286" spans="1:17" ht="15" customHeight="1">
      <c r="A286" s="61"/>
      <c r="B286" s="164"/>
      <c r="C286" s="142" t="s">
        <v>452</v>
      </c>
      <c r="D286" s="66" t="s">
        <v>451</v>
      </c>
      <c r="E286" s="1" t="s">
        <v>636</v>
      </c>
      <c r="F286" s="64"/>
      <c r="G286" s="64" t="s">
        <v>639</v>
      </c>
      <c r="H286" s="59" t="s">
        <v>45</v>
      </c>
      <c r="I286" s="60" t="s">
        <v>70</v>
      </c>
      <c r="J286" s="38"/>
      <c r="K286" s="65"/>
      <c r="L286" s="59" t="s">
        <v>35</v>
      </c>
      <c r="M286" s="38">
        <v>21</v>
      </c>
      <c r="N286" s="38">
        <v>3</v>
      </c>
      <c r="O286" s="38"/>
      <c r="P286" s="38"/>
      <c r="Q286" s="38"/>
    </row>
    <row r="287" spans="1:17" ht="15">
      <c r="A287" s="61"/>
      <c r="B287" s="163">
        <v>2190962</v>
      </c>
      <c r="C287" s="153" t="s">
        <v>739</v>
      </c>
      <c r="D287" s="63" t="s">
        <v>738</v>
      </c>
      <c r="E287" s="1" t="s">
        <v>636</v>
      </c>
      <c r="F287" s="64"/>
      <c r="G287" s="64" t="s">
        <v>639</v>
      </c>
      <c r="H287" s="59" t="s">
        <v>43</v>
      </c>
      <c r="I287" s="60" t="s">
        <v>77</v>
      </c>
      <c r="J287" s="38"/>
      <c r="K287" s="65"/>
      <c r="L287" s="59" t="s">
        <v>26</v>
      </c>
      <c r="M287" s="38">
        <v>6</v>
      </c>
      <c r="N287" s="38"/>
      <c r="O287" s="38">
        <v>5</v>
      </c>
      <c r="P287" s="38"/>
      <c r="Q287" s="38"/>
    </row>
    <row r="288" spans="1:17" ht="15">
      <c r="A288"/>
      <c r="B288" s="165">
        <v>21830461</v>
      </c>
      <c r="C288" s="142" t="s">
        <v>694</v>
      </c>
      <c r="D288" t="s">
        <v>695</v>
      </c>
      <c r="F288" s="64"/>
      <c r="G288" s="64" t="s">
        <v>321</v>
      </c>
      <c r="H288" s="59" t="s">
        <v>51</v>
      </c>
      <c r="I288" s="60" t="s">
        <v>82</v>
      </c>
      <c r="J288" s="38"/>
      <c r="K288" s="65"/>
      <c r="L288" s="59" t="s">
        <v>50</v>
      </c>
      <c r="M288" s="38">
        <v>15</v>
      </c>
      <c r="N288" s="38"/>
      <c r="O288" s="38"/>
      <c r="P288" s="38"/>
      <c r="Q288" s="38"/>
    </row>
    <row r="289" spans="1:1025" ht="15" customHeight="1">
      <c r="A289" s="61"/>
      <c r="B289" s="164">
        <v>21907925</v>
      </c>
      <c r="C289" s="153" t="s">
        <v>776</v>
      </c>
      <c r="D289" s="66" t="s">
        <v>777</v>
      </c>
      <c r="E289" s="138" t="s">
        <v>775</v>
      </c>
      <c r="F289" s="64"/>
      <c r="G289" s="64" t="s">
        <v>639</v>
      </c>
      <c r="H289" s="59" t="s">
        <v>57</v>
      </c>
      <c r="I289" s="60" t="s">
        <v>79</v>
      </c>
      <c r="J289" s="38"/>
      <c r="K289" s="65"/>
      <c r="L289" s="59" t="s">
        <v>53</v>
      </c>
      <c r="M289" s="38">
        <v>11</v>
      </c>
      <c r="N289" s="38"/>
      <c r="O289" s="38"/>
      <c r="P289" s="38"/>
      <c r="Q289" s="38"/>
    </row>
    <row r="290" spans="1:1025" ht="15" customHeight="1">
      <c r="A290" s="61"/>
      <c r="B290" s="164"/>
      <c r="C290" s="153" t="s">
        <v>609</v>
      </c>
      <c r="D290" s="63" t="s">
        <v>608</v>
      </c>
      <c r="E290" s="1" t="s">
        <v>638</v>
      </c>
      <c r="F290" s="64"/>
      <c r="G290" s="64" t="s">
        <v>639</v>
      </c>
      <c r="H290" s="59" t="s">
        <v>852</v>
      </c>
      <c r="I290" s="60" t="s">
        <v>85</v>
      </c>
      <c r="J290" s="38"/>
      <c r="K290" s="65" t="s">
        <v>63</v>
      </c>
      <c r="L290" s="59" t="s">
        <v>44</v>
      </c>
      <c r="M290" s="38">
        <v>14</v>
      </c>
      <c r="N290" s="38"/>
      <c r="O290" s="38"/>
      <c r="P290" s="38"/>
      <c r="Q290" s="38"/>
    </row>
    <row r="291" spans="1:1025" ht="15" customHeight="1">
      <c r="A291"/>
      <c r="B291" s="165">
        <v>21901042</v>
      </c>
      <c r="C291" s="142" t="s">
        <v>223</v>
      </c>
      <c r="D291" t="s">
        <v>224</v>
      </c>
      <c r="E291" s="64"/>
      <c r="F291" s="64"/>
      <c r="G291" s="64" t="s">
        <v>237</v>
      </c>
      <c r="H291" s="59"/>
      <c r="I291" s="60"/>
      <c r="J291" s="38"/>
      <c r="K291" s="65"/>
      <c r="L291" s="59" t="s">
        <v>47</v>
      </c>
      <c r="M291" s="38"/>
      <c r="N291" s="38"/>
      <c r="O291" s="38"/>
      <c r="P291" s="38"/>
      <c r="Q291" s="38"/>
    </row>
    <row r="292" spans="1:1025" ht="15" customHeight="1">
      <c r="A292"/>
      <c r="B292" s="165">
        <v>21906223</v>
      </c>
      <c r="C292" s="142" t="s">
        <v>172</v>
      </c>
      <c r="D292" t="s">
        <v>173</v>
      </c>
      <c r="F292" s="64"/>
      <c r="G292" s="64" t="s">
        <v>106</v>
      </c>
      <c r="H292" s="59" t="s">
        <v>45</v>
      </c>
      <c r="I292" s="60" t="s">
        <v>70</v>
      </c>
      <c r="J292" s="53"/>
      <c r="K292" s="65"/>
      <c r="L292" s="59" t="s">
        <v>41</v>
      </c>
      <c r="M292" s="53">
        <v>4</v>
      </c>
      <c r="N292" s="53">
        <v>1</v>
      </c>
      <c r="O292" s="38"/>
      <c r="P292" s="38"/>
      <c r="Q292" s="38"/>
    </row>
    <row r="293" spans="1:1025" ht="15" customHeight="1">
      <c r="A293" s="61"/>
      <c r="B293" s="164"/>
      <c r="C293" s="142" t="s">
        <v>338</v>
      </c>
      <c r="D293" s="66" t="s">
        <v>337</v>
      </c>
      <c r="E293" s="1" t="s">
        <v>637</v>
      </c>
      <c r="F293" s="64"/>
      <c r="G293" s="64" t="s">
        <v>639</v>
      </c>
      <c r="H293" s="59" t="s">
        <v>43</v>
      </c>
      <c r="I293" s="60"/>
      <c r="J293" s="38"/>
      <c r="K293" s="65"/>
      <c r="L293" s="59" t="s">
        <v>26</v>
      </c>
      <c r="M293" s="38">
        <v>5</v>
      </c>
      <c r="N293" s="38"/>
      <c r="O293" s="38"/>
      <c r="P293" s="38"/>
      <c r="Q293" s="38"/>
    </row>
    <row r="294" spans="1:1025" ht="15" customHeight="1">
      <c r="A294"/>
      <c r="B294" s="165">
        <v>21905908</v>
      </c>
      <c r="C294" s="142" t="s">
        <v>296</v>
      </c>
      <c r="D294" t="s">
        <v>297</v>
      </c>
      <c r="F294" s="64"/>
      <c r="G294" s="64" t="s">
        <v>321</v>
      </c>
      <c r="H294" s="59" t="s">
        <v>57</v>
      </c>
      <c r="I294" s="60" t="s">
        <v>77</v>
      </c>
      <c r="J294" s="38"/>
      <c r="L294" s="1" t="s">
        <v>34</v>
      </c>
      <c r="M294" s="38">
        <v>13</v>
      </c>
      <c r="N294" s="38"/>
      <c r="O294" s="38">
        <v>3</v>
      </c>
      <c r="P294" s="38"/>
      <c r="Q294" s="38"/>
    </row>
    <row r="295" spans="1:1025" ht="15" customHeight="1">
      <c r="A295" s="61"/>
      <c r="B295" s="66"/>
      <c r="C295" s="142" t="s">
        <v>373</v>
      </c>
      <c r="D295" s="63" t="s">
        <v>372</v>
      </c>
      <c r="E295" s="1" t="s">
        <v>636</v>
      </c>
      <c r="F295" s="64"/>
      <c r="G295" s="64" t="s">
        <v>639</v>
      </c>
      <c r="H295" s="59" t="s">
        <v>43</v>
      </c>
      <c r="I295" s="60" t="s">
        <v>85</v>
      </c>
      <c r="J295" s="38"/>
      <c r="K295" s="65"/>
      <c r="L295" s="59" t="s">
        <v>44</v>
      </c>
      <c r="M295" s="38">
        <v>11</v>
      </c>
      <c r="N295" s="38"/>
      <c r="O295" s="38"/>
      <c r="P295" s="38"/>
      <c r="Q295" s="38"/>
    </row>
    <row r="296" spans="1:1025" ht="15" customHeight="1">
      <c r="A296" s="61"/>
      <c r="B296" s="164">
        <v>21902450</v>
      </c>
      <c r="C296" s="153" t="s">
        <v>752</v>
      </c>
      <c r="D296" s="66" t="s">
        <v>359</v>
      </c>
      <c r="E296" s="1" t="s">
        <v>638</v>
      </c>
      <c r="F296" s="64"/>
      <c r="G296" s="64" t="s">
        <v>639</v>
      </c>
      <c r="H296" s="59" t="s">
        <v>852</v>
      </c>
      <c r="I296" s="60" t="s">
        <v>85</v>
      </c>
      <c r="J296" s="38"/>
      <c r="K296" s="65" t="s">
        <v>63</v>
      </c>
      <c r="L296" s="59" t="s">
        <v>35</v>
      </c>
      <c r="M296" s="38">
        <v>21</v>
      </c>
      <c r="N296" s="38"/>
      <c r="O296" s="38"/>
      <c r="P296" s="38"/>
      <c r="Q296" s="38"/>
    </row>
    <row r="297" spans="1:1025" ht="15" customHeight="1">
      <c r="A297"/>
      <c r="B297" s="165">
        <v>21905620</v>
      </c>
      <c r="C297" s="142" t="s">
        <v>227</v>
      </c>
      <c r="D297" t="s">
        <v>228</v>
      </c>
      <c r="E297" s="64"/>
      <c r="F297" s="64"/>
      <c r="G297" s="64" t="s">
        <v>237</v>
      </c>
      <c r="H297" s="59"/>
      <c r="I297" s="60"/>
      <c r="J297" s="53"/>
      <c r="K297" s="65"/>
      <c r="L297" s="59" t="s">
        <v>47</v>
      </c>
      <c r="M297" s="53"/>
      <c r="N297" s="53"/>
      <c r="O297" s="38"/>
      <c r="P297" s="38"/>
      <c r="Q297" s="38"/>
    </row>
    <row r="298" spans="1:1025" ht="15" customHeight="1">
      <c r="A298"/>
      <c r="B298" s="165">
        <v>21904340</v>
      </c>
      <c r="C298" s="142" t="s">
        <v>174</v>
      </c>
      <c r="D298" t="s">
        <v>175</v>
      </c>
      <c r="F298" s="64"/>
      <c r="G298" s="64" t="s">
        <v>106</v>
      </c>
      <c r="H298" s="59" t="s">
        <v>43</v>
      </c>
      <c r="I298" s="60" t="s">
        <v>84</v>
      </c>
      <c r="J298" s="53"/>
      <c r="K298" s="65"/>
      <c r="L298" s="59" t="s">
        <v>56</v>
      </c>
      <c r="M298" s="53">
        <v>19</v>
      </c>
      <c r="N298" s="53"/>
      <c r="O298" s="38"/>
      <c r="P298" s="38"/>
      <c r="Q298" s="38"/>
    </row>
    <row r="299" spans="1:1025" s="136" customFormat="1" ht="15" customHeight="1">
      <c r="B299" s="170">
        <v>21910170</v>
      </c>
      <c r="C299" s="147" t="s">
        <v>644</v>
      </c>
      <c r="D299" s="136" t="s">
        <v>645</v>
      </c>
      <c r="E299" s="129"/>
      <c r="F299" s="131"/>
      <c r="G299" s="131" t="s">
        <v>321</v>
      </c>
      <c r="H299" s="132" t="s">
        <v>45</v>
      </c>
      <c r="I299" s="133" t="s">
        <v>82</v>
      </c>
      <c r="J299" s="134"/>
      <c r="K299" s="137"/>
      <c r="L299" s="129" t="s">
        <v>50</v>
      </c>
      <c r="M299" s="134">
        <v>16</v>
      </c>
      <c r="N299" s="134"/>
      <c r="O299" s="134"/>
      <c r="P299" s="134"/>
      <c r="Q299" s="134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29"/>
      <c r="AH299" s="129"/>
      <c r="AI299" s="129"/>
      <c r="AJ299" s="129"/>
      <c r="AK299" s="129"/>
      <c r="AL299" s="129"/>
      <c r="AM299" s="129"/>
      <c r="AN299" s="129"/>
      <c r="AO299" s="129"/>
      <c r="AP299" s="129"/>
      <c r="AQ299" s="129"/>
      <c r="AR299" s="129"/>
      <c r="AS299" s="129"/>
      <c r="AT299" s="129"/>
      <c r="AU299" s="129"/>
      <c r="AV299" s="129"/>
      <c r="AW299" s="129"/>
      <c r="AX299" s="129"/>
      <c r="AY299" s="129"/>
      <c r="AZ299" s="129"/>
      <c r="BA299" s="129"/>
      <c r="BB299" s="129"/>
      <c r="BC299" s="129"/>
      <c r="BD299" s="129"/>
      <c r="BE299" s="129"/>
      <c r="BF299" s="129"/>
      <c r="BG299" s="129"/>
      <c r="BH299" s="129"/>
      <c r="BI299" s="129"/>
      <c r="BJ299" s="129"/>
      <c r="BK299" s="129"/>
      <c r="BL299" s="129"/>
      <c r="BM299" s="129"/>
      <c r="BN299" s="129"/>
      <c r="BO299" s="129"/>
      <c r="BP299" s="129"/>
      <c r="BQ299" s="129"/>
      <c r="BR299" s="129"/>
      <c r="BS299" s="129"/>
      <c r="BT299" s="129"/>
      <c r="BU299" s="129"/>
      <c r="BV299" s="129"/>
      <c r="BW299" s="129"/>
      <c r="BX299" s="129"/>
      <c r="BY299" s="129"/>
      <c r="BZ299" s="129"/>
      <c r="CA299" s="129"/>
      <c r="CB299" s="129"/>
      <c r="CC299" s="129"/>
      <c r="CD299" s="129"/>
      <c r="CE299" s="129"/>
      <c r="CF299" s="129"/>
      <c r="CG299" s="129"/>
      <c r="CH299" s="129"/>
      <c r="CI299" s="129"/>
      <c r="CJ299" s="129"/>
      <c r="CK299" s="129"/>
      <c r="CL299" s="129"/>
      <c r="CM299" s="129"/>
      <c r="CN299" s="129"/>
      <c r="CO299" s="129"/>
      <c r="CP299" s="129"/>
      <c r="CQ299" s="129"/>
      <c r="CR299" s="129"/>
      <c r="CS299" s="129"/>
      <c r="CT299" s="129"/>
      <c r="CU299" s="129"/>
      <c r="CV299" s="129"/>
      <c r="CW299" s="129"/>
      <c r="CX299" s="129"/>
      <c r="CY299" s="129"/>
      <c r="CZ299" s="129"/>
      <c r="DA299" s="129"/>
      <c r="DB299" s="129"/>
      <c r="DC299" s="129"/>
      <c r="DD299" s="129"/>
      <c r="DE299" s="129"/>
      <c r="DF299" s="129"/>
      <c r="DG299" s="129"/>
      <c r="DH299" s="129"/>
      <c r="DI299" s="129"/>
      <c r="DJ299" s="129"/>
      <c r="DK299" s="129"/>
      <c r="DL299" s="129"/>
      <c r="DM299" s="129"/>
      <c r="DN299" s="129"/>
      <c r="DO299" s="129"/>
      <c r="DP299" s="129"/>
      <c r="DQ299" s="129"/>
      <c r="DR299" s="129"/>
      <c r="DS299" s="129"/>
      <c r="DT299" s="129"/>
      <c r="DU299" s="129"/>
      <c r="DV299" s="129"/>
      <c r="DW299" s="129"/>
      <c r="DX299" s="129"/>
      <c r="DY299" s="129"/>
      <c r="DZ299" s="129"/>
      <c r="EA299" s="129"/>
      <c r="EB299" s="129"/>
      <c r="EC299" s="129"/>
      <c r="ED299" s="129"/>
      <c r="EE299" s="129"/>
      <c r="EF299" s="129"/>
      <c r="EG299" s="129"/>
      <c r="EH299" s="129"/>
      <c r="EI299" s="129"/>
      <c r="EJ299" s="129"/>
      <c r="EK299" s="129"/>
      <c r="EL299" s="129"/>
      <c r="EM299" s="129"/>
      <c r="EN299" s="129"/>
      <c r="EO299" s="129"/>
      <c r="EP299" s="129"/>
      <c r="EQ299" s="129"/>
      <c r="ER299" s="129"/>
      <c r="ES299" s="129"/>
      <c r="ET299" s="129"/>
      <c r="EU299" s="129"/>
      <c r="EV299" s="129"/>
      <c r="EW299" s="129"/>
      <c r="EX299" s="129"/>
      <c r="EY299" s="129"/>
      <c r="EZ299" s="129"/>
      <c r="FA299" s="129"/>
      <c r="FB299" s="129"/>
      <c r="FC299" s="129"/>
      <c r="FD299" s="129"/>
      <c r="FE299" s="129"/>
      <c r="FF299" s="129"/>
      <c r="FG299" s="129"/>
      <c r="FH299" s="129"/>
      <c r="FI299" s="129"/>
      <c r="FJ299" s="129"/>
      <c r="FK299" s="129"/>
      <c r="FL299" s="129"/>
      <c r="FM299" s="129"/>
      <c r="FN299" s="129"/>
      <c r="FO299" s="129"/>
      <c r="FP299" s="129"/>
      <c r="FQ299" s="129"/>
      <c r="FR299" s="129"/>
      <c r="FS299" s="129"/>
      <c r="FT299" s="129"/>
      <c r="FU299" s="129"/>
      <c r="FV299" s="129"/>
      <c r="FW299" s="129"/>
      <c r="FX299" s="129"/>
      <c r="FY299" s="129"/>
      <c r="FZ299" s="129"/>
      <c r="GA299" s="129"/>
      <c r="GB299" s="129"/>
      <c r="GC299" s="129"/>
      <c r="GD299" s="129"/>
      <c r="GE299" s="129"/>
      <c r="GF299" s="129"/>
      <c r="GG299" s="129"/>
      <c r="GH299" s="129"/>
      <c r="GI299" s="129"/>
      <c r="GJ299" s="129"/>
      <c r="GK299" s="129"/>
      <c r="GL299" s="129"/>
      <c r="GM299" s="129"/>
      <c r="GN299" s="129"/>
      <c r="GO299" s="129"/>
      <c r="GP299" s="129"/>
      <c r="GQ299" s="129"/>
      <c r="GR299" s="129"/>
      <c r="GS299" s="129"/>
      <c r="GT299" s="129"/>
      <c r="GU299" s="129"/>
      <c r="GV299" s="129"/>
      <c r="GW299" s="129"/>
      <c r="GX299" s="129"/>
      <c r="GY299" s="129"/>
      <c r="GZ299" s="129"/>
      <c r="HA299" s="129"/>
      <c r="HB299" s="129"/>
      <c r="HC299" s="129"/>
      <c r="HD299" s="129"/>
      <c r="HE299" s="129"/>
      <c r="HF299" s="129"/>
      <c r="HG299" s="129"/>
      <c r="HH299" s="129"/>
      <c r="HI299" s="129"/>
      <c r="HJ299" s="129"/>
      <c r="HK299" s="129"/>
      <c r="HL299" s="129"/>
      <c r="HM299" s="129"/>
      <c r="HN299" s="129"/>
      <c r="HO299" s="129"/>
      <c r="HP299" s="129"/>
      <c r="HQ299" s="129"/>
      <c r="HR299" s="129"/>
      <c r="HS299" s="129"/>
      <c r="HT299" s="129"/>
      <c r="HU299" s="129"/>
      <c r="HV299" s="129"/>
      <c r="HW299" s="129"/>
      <c r="HX299" s="129"/>
      <c r="HY299" s="129"/>
      <c r="HZ299" s="129"/>
      <c r="IA299" s="129"/>
      <c r="IB299" s="129"/>
      <c r="IC299" s="129"/>
      <c r="ID299" s="129"/>
      <c r="IE299" s="129"/>
      <c r="IF299" s="129"/>
      <c r="IG299" s="129"/>
      <c r="IH299" s="129"/>
      <c r="II299" s="129"/>
      <c r="IJ299" s="129"/>
      <c r="IK299" s="129"/>
      <c r="IL299" s="129"/>
      <c r="IM299" s="129"/>
      <c r="IN299" s="129"/>
      <c r="IO299" s="129"/>
      <c r="IP299" s="129"/>
      <c r="IQ299" s="129"/>
      <c r="IR299" s="129"/>
      <c r="IS299" s="129"/>
      <c r="IT299" s="129"/>
      <c r="IU299" s="129"/>
      <c r="IV299" s="129"/>
      <c r="IW299" s="129"/>
      <c r="IX299" s="129"/>
      <c r="IY299" s="129"/>
      <c r="IZ299" s="129"/>
      <c r="JA299" s="129"/>
      <c r="JB299" s="129"/>
      <c r="JC299" s="129"/>
      <c r="JD299" s="129"/>
      <c r="JE299" s="129"/>
      <c r="JF299" s="129"/>
      <c r="JG299" s="129"/>
      <c r="JH299" s="129"/>
      <c r="JI299" s="129"/>
      <c r="JJ299" s="129"/>
      <c r="JK299" s="129"/>
      <c r="JL299" s="129"/>
      <c r="JM299" s="129"/>
      <c r="JN299" s="129"/>
      <c r="JO299" s="129"/>
      <c r="JP299" s="129"/>
      <c r="JQ299" s="129"/>
      <c r="JR299" s="129"/>
      <c r="JS299" s="129"/>
      <c r="JT299" s="129"/>
      <c r="JU299" s="129"/>
      <c r="JV299" s="129"/>
      <c r="JW299" s="129"/>
      <c r="JX299" s="129"/>
      <c r="JY299" s="129"/>
      <c r="JZ299" s="129"/>
      <c r="KA299" s="129"/>
      <c r="KB299" s="129"/>
      <c r="KC299" s="129"/>
      <c r="KD299" s="129"/>
      <c r="KE299" s="129"/>
      <c r="KF299" s="129"/>
      <c r="KG299" s="129"/>
      <c r="KH299" s="129"/>
      <c r="KI299" s="129"/>
      <c r="KJ299" s="129"/>
      <c r="KK299" s="129"/>
      <c r="KL299" s="129"/>
      <c r="KM299" s="129"/>
      <c r="KN299" s="129"/>
      <c r="KO299" s="129"/>
      <c r="KP299" s="129"/>
      <c r="KQ299" s="129"/>
      <c r="KR299" s="129"/>
      <c r="KS299" s="129"/>
      <c r="KT299" s="129"/>
      <c r="KU299" s="129"/>
      <c r="KV299" s="129"/>
      <c r="KW299" s="129"/>
      <c r="KX299" s="129"/>
      <c r="KY299" s="129"/>
      <c r="KZ299" s="129"/>
      <c r="LA299" s="129"/>
      <c r="LB299" s="129"/>
      <c r="LC299" s="129"/>
      <c r="LD299" s="129"/>
      <c r="LE299" s="129"/>
      <c r="LF299" s="129"/>
      <c r="LG299" s="129"/>
      <c r="LH299" s="129"/>
      <c r="LI299" s="129"/>
      <c r="LJ299" s="129"/>
      <c r="LK299" s="129"/>
      <c r="LL299" s="129"/>
      <c r="LM299" s="129"/>
      <c r="LN299" s="129"/>
      <c r="LO299" s="129"/>
      <c r="LP299" s="129"/>
      <c r="LQ299" s="129"/>
      <c r="LR299" s="129"/>
      <c r="LS299" s="129"/>
      <c r="LT299" s="129"/>
      <c r="LU299" s="129"/>
      <c r="LV299" s="129"/>
      <c r="LW299" s="129"/>
      <c r="LX299" s="129"/>
      <c r="LY299" s="129"/>
      <c r="LZ299" s="129"/>
      <c r="MA299" s="129"/>
      <c r="MB299" s="129"/>
      <c r="MC299" s="129"/>
      <c r="MD299" s="129"/>
      <c r="ME299" s="129"/>
      <c r="MF299" s="129"/>
      <c r="MG299" s="129"/>
      <c r="MH299" s="129"/>
      <c r="MI299" s="129"/>
      <c r="MJ299" s="129"/>
      <c r="MK299" s="129"/>
      <c r="ML299" s="129"/>
      <c r="MM299" s="129"/>
      <c r="MN299" s="129"/>
      <c r="MO299" s="129"/>
      <c r="MP299" s="129"/>
      <c r="MQ299" s="129"/>
      <c r="MR299" s="129"/>
      <c r="MS299" s="129"/>
      <c r="MT299" s="129"/>
      <c r="MU299" s="129"/>
      <c r="MV299" s="129"/>
      <c r="MW299" s="129"/>
      <c r="MX299" s="129"/>
      <c r="MY299" s="129"/>
      <c r="MZ299" s="129"/>
      <c r="NA299" s="129"/>
      <c r="NB299" s="129"/>
      <c r="NC299" s="129"/>
      <c r="ND299" s="129"/>
      <c r="NE299" s="129"/>
      <c r="NF299" s="129"/>
      <c r="NG299" s="129"/>
      <c r="NH299" s="129"/>
      <c r="NI299" s="129"/>
      <c r="NJ299" s="129"/>
      <c r="NK299" s="129"/>
      <c r="NL299" s="129"/>
      <c r="NM299" s="129"/>
      <c r="NN299" s="129"/>
      <c r="NO299" s="129"/>
      <c r="NP299" s="129"/>
      <c r="NQ299" s="129"/>
      <c r="NR299" s="129"/>
      <c r="NS299" s="129"/>
      <c r="NT299" s="129"/>
      <c r="NU299" s="129"/>
      <c r="NV299" s="129"/>
      <c r="NW299" s="129"/>
      <c r="NX299" s="129"/>
      <c r="NY299" s="129"/>
      <c r="NZ299" s="129"/>
      <c r="OA299" s="129"/>
      <c r="OB299" s="129"/>
      <c r="OC299" s="129"/>
      <c r="OD299" s="129"/>
      <c r="OE299" s="129"/>
      <c r="OF299" s="129"/>
      <c r="OG299" s="129"/>
      <c r="OH299" s="129"/>
      <c r="OI299" s="129"/>
      <c r="OJ299" s="129"/>
      <c r="OK299" s="129"/>
      <c r="OL299" s="129"/>
      <c r="OM299" s="129"/>
      <c r="ON299" s="129"/>
      <c r="OO299" s="129"/>
      <c r="OP299" s="129"/>
      <c r="OQ299" s="129"/>
      <c r="OR299" s="129"/>
      <c r="OS299" s="129"/>
      <c r="OT299" s="129"/>
      <c r="OU299" s="129"/>
      <c r="OV299" s="129"/>
      <c r="OW299" s="129"/>
      <c r="OX299" s="129"/>
      <c r="OY299" s="129"/>
      <c r="OZ299" s="129"/>
      <c r="PA299" s="129"/>
      <c r="PB299" s="129"/>
      <c r="PC299" s="129"/>
      <c r="PD299" s="129"/>
      <c r="PE299" s="129"/>
      <c r="PF299" s="129"/>
      <c r="PG299" s="129"/>
      <c r="PH299" s="129"/>
      <c r="PI299" s="129"/>
      <c r="PJ299" s="129"/>
      <c r="PK299" s="129"/>
      <c r="PL299" s="129"/>
      <c r="PM299" s="129"/>
      <c r="PN299" s="129"/>
      <c r="PO299" s="129"/>
      <c r="PP299" s="129"/>
      <c r="PQ299" s="129"/>
      <c r="PR299" s="129"/>
      <c r="PS299" s="129"/>
      <c r="PT299" s="129"/>
      <c r="PU299" s="129"/>
      <c r="PV299" s="129"/>
      <c r="PW299" s="129"/>
      <c r="PX299" s="129"/>
      <c r="PY299" s="129"/>
      <c r="PZ299" s="129"/>
      <c r="QA299" s="129"/>
      <c r="QB299" s="129"/>
      <c r="QC299" s="129"/>
      <c r="QD299" s="129"/>
      <c r="QE299" s="129"/>
      <c r="QF299" s="129"/>
      <c r="QG299" s="129"/>
      <c r="QH299" s="129"/>
      <c r="QI299" s="129"/>
      <c r="QJ299" s="129"/>
      <c r="QK299" s="129"/>
      <c r="QL299" s="129"/>
      <c r="QM299" s="129"/>
      <c r="QN299" s="129"/>
      <c r="QO299" s="129"/>
      <c r="QP299" s="129"/>
      <c r="QQ299" s="129"/>
      <c r="QR299" s="129"/>
      <c r="QS299" s="129"/>
      <c r="QT299" s="129"/>
      <c r="QU299" s="129"/>
      <c r="QV299" s="129"/>
      <c r="QW299" s="129"/>
      <c r="QX299" s="129"/>
      <c r="QY299" s="129"/>
      <c r="QZ299" s="129"/>
      <c r="RA299" s="129"/>
      <c r="RB299" s="129"/>
      <c r="RC299" s="129"/>
      <c r="RD299" s="129"/>
      <c r="RE299" s="129"/>
      <c r="RF299" s="129"/>
      <c r="RG299" s="129"/>
      <c r="RH299" s="129"/>
      <c r="RI299" s="129"/>
      <c r="RJ299" s="129"/>
      <c r="RK299" s="129"/>
      <c r="RL299" s="129"/>
      <c r="RM299" s="129"/>
      <c r="RN299" s="129"/>
      <c r="RO299" s="129"/>
      <c r="RP299" s="129"/>
      <c r="RQ299" s="129"/>
      <c r="RR299" s="129"/>
      <c r="RS299" s="129"/>
      <c r="RT299" s="129"/>
      <c r="RU299" s="129"/>
      <c r="RV299" s="129"/>
      <c r="RW299" s="129"/>
      <c r="RX299" s="129"/>
      <c r="RY299" s="129"/>
      <c r="RZ299" s="129"/>
      <c r="SA299" s="129"/>
      <c r="SB299" s="129"/>
      <c r="SC299" s="129"/>
      <c r="SD299" s="129"/>
      <c r="SE299" s="129"/>
      <c r="SF299" s="129"/>
      <c r="SG299" s="129"/>
      <c r="SH299" s="129"/>
      <c r="SI299" s="129"/>
      <c r="SJ299" s="129"/>
      <c r="SK299" s="129"/>
      <c r="SL299" s="129"/>
      <c r="SM299" s="129"/>
      <c r="SN299" s="129"/>
      <c r="SO299" s="129"/>
      <c r="SP299" s="129"/>
      <c r="SQ299" s="129"/>
      <c r="SR299" s="129"/>
      <c r="SS299" s="129"/>
      <c r="ST299" s="129"/>
      <c r="SU299" s="129"/>
      <c r="SV299" s="129"/>
      <c r="SW299" s="129"/>
      <c r="SX299" s="129"/>
      <c r="SY299" s="129"/>
      <c r="SZ299" s="129"/>
      <c r="TA299" s="129"/>
      <c r="TB299" s="129"/>
      <c r="TC299" s="129"/>
      <c r="TD299" s="129"/>
      <c r="TE299" s="129"/>
      <c r="TF299" s="129"/>
      <c r="TG299" s="129"/>
      <c r="TH299" s="129"/>
      <c r="TI299" s="129"/>
      <c r="TJ299" s="129"/>
      <c r="TK299" s="129"/>
      <c r="TL299" s="129"/>
      <c r="TM299" s="129"/>
      <c r="TN299" s="129"/>
      <c r="TO299" s="129"/>
      <c r="TP299" s="129"/>
      <c r="TQ299" s="129"/>
      <c r="TR299" s="129"/>
      <c r="TS299" s="129"/>
      <c r="TT299" s="129"/>
      <c r="TU299" s="129"/>
      <c r="TV299" s="129"/>
      <c r="TW299" s="129"/>
      <c r="TX299" s="129"/>
      <c r="TY299" s="129"/>
      <c r="TZ299" s="129"/>
      <c r="UA299" s="129"/>
      <c r="UB299" s="129"/>
      <c r="UC299" s="129"/>
      <c r="UD299" s="129"/>
      <c r="UE299" s="129"/>
      <c r="UF299" s="129"/>
      <c r="UG299" s="129"/>
      <c r="UH299" s="129"/>
      <c r="UI299" s="129"/>
      <c r="UJ299" s="129"/>
      <c r="UK299" s="129"/>
      <c r="UL299" s="129"/>
      <c r="UM299" s="129"/>
      <c r="UN299" s="129"/>
      <c r="UO299" s="129"/>
      <c r="UP299" s="129"/>
      <c r="UQ299" s="129"/>
      <c r="UR299" s="129"/>
      <c r="US299" s="129"/>
      <c r="UT299" s="129"/>
      <c r="UU299" s="129"/>
      <c r="UV299" s="129"/>
      <c r="UW299" s="129"/>
      <c r="UX299" s="129"/>
      <c r="UY299" s="129"/>
      <c r="UZ299" s="129"/>
      <c r="VA299" s="129"/>
      <c r="VB299" s="129"/>
      <c r="VC299" s="129"/>
      <c r="VD299" s="129"/>
      <c r="VE299" s="129"/>
      <c r="VF299" s="129"/>
      <c r="VG299" s="129"/>
      <c r="VH299" s="129"/>
      <c r="VI299" s="129"/>
      <c r="VJ299" s="129"/>
      <c r="VK299" s="129"/>
      <c r="VL299" s="129"/>
      <c r="VM299" s="129"/>
      <c r="VN299" s="129"/>
      <c r="VO299" s="129"/>
      <c r="VP299" s="129"/>
      <c r="VQ299" s="129"/>
      <c r="VR299" s="129"/>
      <c r="VS299" s="129"/>
      <c r="VT299" s="129"/>
      <c r="VU299" s="129"/>
      <c r="VV299" s="129"/>
      <c r="VW299" s="129"/>
      <c r="VX299" s="129"/>
      <c r="VY299" s="129"/>
      <c r="VZ299" s="129"/>
      <c r="WA299" s="129"/>
      <c r="WB299" s="129"/>
      <c r="WC299" s="129"/>
      <c r="WD299" s="129"/>
      <c r="WE299" s="129"/>
      <c r="WF299" s="129"/>
      <c r="WG299" s="129"/>
      <c r="WH299" s="129"/>
      <c r="WI299" s="129"/>
      <c r="WJ299" s="129"/>
      <c r="WK299" s="129"/>
      <c r="WL299" s="129"/>
      <c r="WM299" s="129"/>
      <c r="WN299" s="129"/>
      <c r="WO299" s="129"/>
      <c r="WP299" s="129"/>
      <c r="WQ299" s="129"/>
      <c r="WR299" s="129"/>
      <c r="WS299" s="129"/>
      <c r="WT299" s="129"/>
      <c r="WU299" s="129"/>
      <c r="WV299" s="129"/>
      <c r="WW299" s="129"/>
      <c r="WX299" s="129"/>
      <c r="WY299" s="129"/>
      <c r="WZ299" s="129"/>
      <c r="XA299" s="129"/>
      <c r="XB299" s="129"/>
      <c r="XC299" s="129"/>
      <c r="XD299" s="129"/>
      <c r="XE299" s="129"/>
      <c r="XF299" s="129"/>
      <c r="XG299" s="129"/>
      <c r="XH299" s="129"/>
      <c r="XI299" s="129"/>
      <c r="XJ299" s="129"/>
      <c r="XK299" s="129"/>
      <c r="XL299" s="129"/>
      <c r="XM299" s="129"/>
      <c r="XN299" s="129"/>
      <c r="XO299" s="129"/>
      <c r="XP299" s="129"/>
      <c r="XQ299" s="129"/>
      <c r="XR299" s="129"/>
      <c r="XS299" s="129"/>
      <c r="XT299" s="129"/>
      <c r="XU299" s="129"/>
      <c r="XV299" s="129"/>
      <c r="XW299" s="129"/>
      <c r="XX299" s="129"/>
      <c r="XY299" s="129"/>
      <c r="XZ299" s="129"/>
      <c r="YA299" s="129"/>
      <c r="YB299" s="129"/>
      <c r="YC299" s="129"/>
      <c r="YD299" s="129"/>
      <c r="YE299" s="129"/>
      <c r="YF299" s="129"/>
      <c r="YG299" s="129"/>
      <c r="YH299" s="129"/>
      <c r="YI299" s="129"/>
      <c r="YJ299" s="129"/>
      <c r="YK299" s="129"/>
      <c r="YL299" s="129"/>
      <c r="YM299" s="129"/>
      <c r="YN299" s="129"/>
      <c r="YO299" s="129"/>
      <c r="YP299" s="129"/>
      <c r="YQ299" s="129"/>
      <c r="YR299" s="129"/>
      <c r="YS299" s="129"/>
      <c r="YT299" s="129"/>
      <c r="YU299" s="129"/>
      <c r="YV299" s="129"/>
      <c r="YW299" s="129"/>
      <c r="YX299" s="129"/>
      <c r="YY299" s="129"/>
      <c r="YZ299" s="129"/>
      <c r="ZA299" s="129"/>
      <c r="ZB299" s="129"/>
      <c r="ZC299" s="129"/>
      <c r="ZD299" s="129"/>
      <c r="ZE299" s="129"/>
      <c r="ZF299" s="129"/>
      <c r="ZG299" s="129"/>
      <c r="ZH299" s="129"/>
      <c r="ZI299" s="129"/>
      <c r="ZJ299" s="129"/>
      <c r="ZK299" s="129"/>
      <c r="ZL299" s="129"/>
      <c r="ZM299" s="129"/>
      <c r="ZN299" s="129"/>
      <c r="ZO299" s="129"/>
      <c r="ZP299" s="129"/>
      <c r="ZQ299" s="129"/>
      <c r="ZR299" s="129"/>
      <c r="ZS299" s="129"/>
      <c r="ZT299" s="129"/>
      <c r="ZU299" s="129"/>
      <c r="ZV299" s="129"/>
      <c r="ZW299" s="129"/>
      <c r="ZX299" s="129"/>
      <c r="ZY299" s="129"/>
      <c r="ZZ299" s="129"/>
      <c r="AAA299" s="129"/>
      <c r="AAB299" s="129"/>
      <c r="AAC299" s="129"/>
      <c r="AAD299" s="129"/>
      <c r="AAE299" s="129"/>
      <c r="AAF299" s="129"/>
      <c r="AAG299" s="129"/>
      <c r="AAH299" s="129"/>
      <c r="AAI299" s="129"/>
      <c r="AAJ299" s="129"/>
      <c r="AAK299" s="129"/>
      <c r="AAL299" s="129"/>
      <c r="AAM299" s="129"/>
      <c r="AAN299" s="129"/>
      <c r="AAO299" s="129"/>
      <c r="AAP299" s="129"/>
      <c r="AAQ299" s="129"/>
      <c r="AAR299" s="129"/>
      <c r="AAS299" s="129"/>
      <c r="AAT299" s="129"/>
      <c r="AAU299" s="129"/>
      <c r="AAV299" s="129"/>
      <c r="AAW299" s="129"/>
      <c r="AAX299" s="129"/>
      <c r="AAY299" s="129"/>
      <c r="AAZ299" s="129"/>
      <c r="ABA299" s="129"/>
      <c r="ABB299" s="129"/>
      <c r="ABC299" s="129"/>
      <c r="ABD299" s="129"/>
      <c r="ABE299" s="129"/>
      <c r="ABF299" s="129"/>
      <c r="ABG299" s="129"/>
      <c r="ABH299" s="129"/>
      <c r="ABI299" s="129"/>
      <c r="ABJ299" s="129"/>
      <c r="ABK299" s="129"/>
      <c r="ABL299" s="129"/>
      <c r="ABM299" s="129"/>
      <c r="ABN299" s="129"/>
      <c r="ABO299" s="129"/>
      <c r="ABP299" s="129"/>
      <c r="ABQ299" s="129"/>
      <c r="ABR299" s="129"/>
      <c r="ABS299" s="129"/>
      <c r="ABT299" s="129"/>
      <c r="ABU299" s="129"/>
      <c r="ABV299" s="129"/>
      <c r="ABW299" s="129"/>
      <c r="ABX299" s="129"/>
      <c r="ABY299" s="129"/>
      <c r="ABZ299" s="129"/>
      <c r="ACA299" s="129"/>
      <c r="ACB299" s="129"/>
      <c r="ACC299" s="129"/>
      <c r="ACD299" s="129"/>
      <c r="ACE299" s="129"/>
      <c r="ACF299" s="129"/>
      <c r="ACG299" s="129"/>
      <c r="ACH299" s="129"/>
      <c r="ACI299" s="129"/>
      <c r="ACJ299" s="129"/>
      <c r="ACK299" s="129"/>
      <c r="ACL299" s="129"/>
      <c r="ACM299" s="129"/>
      <c r="ACN299" s="129"/>
      <c r="ACO299" s="129"/>
      <c r="ACP299" s="129"/>
      <c r="ACQ299" s="129"/>
      <c r="ACR299" s="129"/>
      <c r="ACS299" s="129"/>
      <c r="ACT299" s="129"/>
      <c r="ACU299" s="129"/>
      <c r="ACV299" s="129"/>
      <c r="ACW299" s="129"/>
      <c r="ACX299" s="129"/>
      <c r="ACY299" s="129"/>
      <c r="ACZ299" s="129"/>
      <c r="ADA299" s="129"/>
      <c r="ADB299" s="129"/>
      <c r="ADC299" s="129"/>
      <c r="ADD299" s="129"/>
      <c r="ADE299" s="129"/>
      <c r="ADF299" s="129"/>
      <c r="ADG299" s="129"/>
      <c r="ADH299" s="129"/>
      <c r="ADI299" s="129"/>
      <c r="ADJ299" s="129"/>
      <c r="ADK299" s="129"/>
      <c r="ADL299" s="129"/>
      <c r="ADM299" s="129"/>
      <c r="ADN299" s="129"/>
      <c r="ADO299" s="129"/>
      <c r="ADP299" s="129"/>
      <c r="ADQ299" s="129"/>
      <c r="ADR299" s="129"/>
      <c r="ADS299" s="129"/>
      <c r="ADT299" s="129"/>
      <c r="ADU299" s="129"/>
      <c r="ADV299" s="129"/>
      <c r="ADW299" s="129"/>
      <c r="ADX299" s="129"/>
      <c r="ADY299" s="129"/>
      <c r="ADZ299" s="129"/>
      <c r="AEA299" s="129"/>
      <c r="AEB299" s="129"/>
      <c r="AEC299" s="129"/>
      <c r="AED299" s="129"/>
      <c r="AEE299" s="129"/>
      <c r="AEF299" s="129"/>
      <c r="AEG299" s="129"/>
      <c r="AEH299" s="129"/>
      <c r="AEI299" s="129"/>
      <c r="AEJ299" s="129"/>
      <c r="AEK299" s="129"/>
      <c r="AEL299" s="129"/>
      <c r="AEM299" s="129"/>
      <c r="AEN299" s="129"/>
      <c r="AEO299" s="129"/>
      <c r="AEP299" s="129"/>
      <c r="AEQ299" s="129"/>
      <c r="AER299" s="129"/>
      <c r="AES299" s="129"/>
      <c r="AET299" s="129"/>
      <c r="AEU299" s="129"/>
      <c r="AEV299" s="129"/>
      <c r="AEW299" s="129"/>
      <c r="AEX299" s="129"/>
      <c r="AEY299" s="129"/>
      <c r="AEZ299" s="129"/>
      <c r="AFA299" s="129"/>
      <c r="AFB299" s="129"/>
      <c r="AFC299" s="129"/>
      <c r="AFD299" s="129"/>
      <c r="AFE299" s="129"/>
      <c r="AFF299" s="129"/>
      <c r="AFG299" s="129"/>
      <c r="AFH299" s="129"/>
      <c r="AFI299" s="129"/>
      <c r="AFJ299" s="129"/>
      <c r="AFK299" s="129"/>
      <c r="AFL299" s="129"/>
      <c r="AFM299" s="129"/>
      <c r="AFN299" s="129"/>
      <c r="AFO299" s="129"/>
      <c r="AFP299" s="129"/>
      <c r="AFQ299" s="129"/>
      <c r="AFR299" s="129"/>
      <c r="AFS299" s="129"/>
      <c r="AFT299" s="129"/>
      <c r="AFU299" s="129"/>
      <c r="AFV299" s="129"/>
      <c r="AFW299" s="129"/>
      <c r="AFX299" s="129"/>
      <c r="AFY299" s="129"/>
      <c r="AFZ299" s="129"/>
      <c r="AGA299" s="129"/>
      <c r="AGB299" s="129"/>
      <c r="AGC299" s="129"/>
      <c r="AGD299" s="129"/>
      <c r="AGE299" s="129"/>
      <c r="AGF299" s="129"/>
      <c r="AGG299" s="129"/>
      <c r="AGH299" s="129"/>
      <c r="AGI299" s="129"/>
      <c r="AGJ299" s="129"/>
      <c r="AGK299" s="129"/>
      <c r="AGL299" s="129"/>
      <c r="AGM299" s="129"/>
      <c r="AGN299" s="129"/>
      <c r="AGO299" s="129"/>
      <c r="AGP299" s="129"/>
      <c r="AGQ299" s="129"/>
      <c r="AGR299" s="129"/>
      <c r="AGS299" s="129"/>
      <c r="AGT299" s="129"/>
      <c r="AGU299" s="129"/>
      <c r="AGV299" s="129"/>
      <c r="AGW299" s="129"/>
      <c r="AGX299" s="129"/>
      <c r="AGY299" s="129"/>
      <c r="AGZ299" s="129"/>
      <c r="AHA299" s="129"/>
      <c r="AHB299" s="129"/>
      <c r="AHC299" s="129"/>
      <c r="AHD299" s="129"/>
      <c r="AHE299" s="129"/>
      <c r="AHF299" s="129"/>
      <c r="AHG299" s="129"/>
      <c r="AHH299" s="129"/>
      <c r="AHI299" s="129"/>
      <c r="AHJ299" s="129"/>
      <c r="AHK299" s="129"/>
      <c r="AHL299" s="129"/>
      <c r="AHM299" s="129"/>
      <c r="AHN299" s="129"/>
      <c r="AHO299" s="129"/>
      <c r="AHP299" s="129"/>
      <c r="AHQ299" s="129"/>
      <c r="AHR299" s="129"/>
      <c r="AHS299" s="129"/>
      <c r="AHT299" s="129"/>
      <c r="AHU299" s="129"/>
      <c r="AHV299" s="129"/>
      <c r="AHW299" s="129"/>
      <c r="AHX299" s="129"/>
      <c r="AHY299" s="129"/>
      <c r="AHZ299" s="129"/>
      <c r="AIA299" s="129"/>
      <c r="AIB299" s="129"/>
      <c r="AIC299" s="129"/>
      <c r="AID299" s="129"/>
      <c r="AIE299" s="129"/>
      <c r="AIF299" s="129"/>
      <c r="AIG299" s="129"/>
      <c r="AIH299" s="129"/>
      <c r="AII299" s="129"/>
      <c r="AIJ299" s="129"/>
      <c r="AIK299" s="129"/>
      <c r="AIL299" s="129"/>
      <c r="AIM299" s="129"/>
      <c r="AIN299" s="129"/>
      <c r="AIO299" s="129"/>
      <c r="AIP299" s="129"/>
      <c r="AIQ299" s="129"/>
      <c r="AIR299" s="129"/>
      <c r="AIS299" s="129"/>
      <c r="AIT299" s="129"/>
      <c r="AIU299" s="129"/>
      <c r="AIV299" s="129"/>
      <c r="AIW299" s="129"/>
      <c r="AIX299" s="129"/>
      <c r="AIY299" s="129"/>
      <c r="AIZ299" s="129"/>
      <c r="AJA299" s="129"/>
      <c r="AJB299" s="129"/>
      <c r="AJC299" s="129"/>
      <c r="AJD299" s="129"/>
      <c r="AJE299" s="129"/>
      <c r="AJF299" s="129"/>
      <c r="AJG299" s="129"/>
      <c r="AJH299" s="129"/>
      <c r="AJI299" s="129"/>
      <c r="AJJ299" s="129"/>
      <c r="AJK299" s="129"/>
      <c r="AJL299" s="129"/>
      <c r="AJM299" s="129"/>
      <c r="AJN299" s="129"/>
      <c r="AJO299" s="129"/>
      <c r="AJP299" s="129"/>
      <c r="AJQ299" s="129"/>
      <c r="AJR299" s="129"/>
      <c r="AJS299" s="129"/>
      <c r="AJT299" s="129"/>
      <c r="AJU299" s="129"/>
      <c r="AJV299" s="129"/>
      <c r="AJW299" s="129"/>
      <c r="AJX299" s="129"/>
      <c r="AJY299" s="129"/>
      <c r="AJZ299" s="129"/>
      <c r="AKA299" s="129"/>
      <c r="AKB299" s="129"/>
      <c r="AKC299" s="129"/>
      <c r="AKD299" s="129"/>
      <c r="AKE299" s="129"/>
      <c r="AKF299" s="129"/>
      <c r="AKG299" s="129"/>
      <c r="AKH299" s="129"/>
      <c r="AKI299" s="129"/>
      <c r="AKJ299" s="129"/>
      <c r="AKK299" s="129"/>
      <c r="AKL299" s="129"/>
      <c r="AKM299" s="129"/>
      <c r="AKN299" s="129"/>
      <c r="AKO299" s="129"/>
      <c r="AKP299" s="129"/>
      <c r="AKQ299" s="129"/>
      <c r="AKR299" s="129"/>
      <c r="AKS299" s="129"/>
      <c r="AKT299" s="129"/>
      <c r="AKU299" s="129"/>
      <c r="AKV299" s="129"/>
      <c r="AKW299" s="129"/>
      <c r="AKX299" s="129"/>
      <c r="AKY299" s="129"/>
      <c r="AKZ299" s="129"/>
      <c r="ALA299" s="129"/>
      <c r="ALB299" s="129"/>
      <c r="ALC299" s="129"/>
      <c r="ALD299" s="129"/>
      <c r="ALE299" s="129"/>
      <c r="ALF299" s="129"/>
      <c r="ALG299" s="129"/>
      <c r="ALH299" s="129"/>
      <c r="ALI299" s="129"/>
      <c r="ALJ299" s="129"/>
      <c r="ALK299" s="129"/>
      <c r="ALL299" s="129"/>
      <c r="ALM299" s="129"/>
      <c r="ALN299" s="129"/>
      <c r="ALO299" s="129"/>
      <c r="ALP299" s="129"/>
      <c r="ALQ299" s="129"/>
      <c r="ALR299" s="129"/>
      <c r="ALS299" s="129"/>
      <c r="ALT299" s="129"/>
      <c r="ALU299" s="129"/>
      <c r="ALV299" s="129"/>
      <c r="ALW299" s="129"/>
      <c r="ALX299" s="129"/>
      <c r="ALY299" s="129"/>
      <c r="ALZ299" s="129"/>
      <c r="AMA299" s="129"/>
      <c r="AMB299" s="129"/>
      <c r="AMC299" s="129"/>
      <c r="AMD299" s="129"/>
      <c r="AME299" s="129"/>
      <c r="AMF299" s="129"/>
      <c r="AMG299" s="129"/>
      <c r="AMH299" s="129"/>
      <c r="AMI299" s="129"/>
      <c r="AMJ299" s="129"/>
      <c r="AMK299" s="129"/>
    </row>
    <row r="300" spans="1:1025" ht="15" customHeight="1">
      <c r="A300"/>
      <c r="B300" s="165">
        <v>21902187</v>
      </c>
      <c r="C300" s="142" t="s">
        <v>298</v>
      </c>
      <c r="D300" t="s">
        <v>299</v>
      </c>
      <c r="F300" s="64"/>
      <c r="G300" s="64" t="s">
        <v>321</v>
      </c>
      <c r="H300" s="59" t="s">
        <v>45</v>
      </c>
      <c r="I300" s="60" t="s">
        <v>70</v>
      </c>
      <c r="J300" s="38"/>
      <c r="K300" s="65"/>
      <c r="L300" s="59" t="s">
        <v>34</v>
      </c>
      <c r="M300" s="38">
        <v>13</v>
      </c>
      <c r="N300" s="38">
        <v>2</v>
      </c>
      <c r="O300" s="38"/>
      <c r="P300" s="38"/>
      <c r="Q300" s="38"/>
    </row>
    <row r="301" spans="1:1025" ht="15">
      <c r="A301" s="61"/>
      <c r="B301" s="163">
        <v>257889</v>
      </c>
      <c r="C301" s="153" t="s">
        <v>623</v>
      </c>
      <c r="D301" s="63" t="s">
        <v>622</v>
      </c>
      <c r="E301" s="1" t="s">
        <v>636</v>
      </c>
      <c r="F301" s="64"/>
      <c r="G301" s="64" t="s">
        <v>639</v>
      </c>
      <c r="H301" s="59" t="s">
        <v>43</v>
      </c>
      <c r="I301" s="60" t="s">
        <v>77</v>
      </c>
      <c r="J301" s="38"/>
      <c r="K301" s="65"/>
      <c r="L301" s="59" t="s">
        <v>26</v>
      </c>
      <c r="M301" s="38">
        <v>6</v>
      </c>
      <c r="N301" s="38"/>
      <c r="O301" s="38">
        <v>5</v>
      </c>
      <c r="P301" s="38"/>
      <c r="Q301" s="38"/>
    </row>
    <row r="302" spans="1:1025" ht="15">
      <c r="A302" s="61"/>
      <c r="B302" s="164">
        <v>21909534</v>
      </c>
      <c r="C302" s="153" t="s">
        <v>600</v>
      </c>
      <c r="D302" s="63" t="s">
        <v>407</v>
      </c>
      <c r="E302" s="1" t="s">
        <v>638</v>
      </c>
      <c r="F302" s="64"/>
      <c r="G302" s="64" t="s">
        <v>639</v>
      </c>
      <c r="H302" s="59" t="s">
        <v>852</v>
      </c>
      <c r="I302" s="60" t="s">
        <v>85</v>
      </c>
      <c r="J302" s="38"/>
      <c r="K302" s="65" t="s">
        <v>63</v>
      </c>
      <c r="L302" s="59" t="s">
        <v>44</v>
      </c>
      <c r="M302" s="38">
        <v>14</v>
      </c>
      <c r="N302" s="38"/>
      <c r="O302" s="38"/>
      <c r="P302" s="38"/>
      <c r="Q302" s="38"/>
    </row>
    <row r="303" spans="1:1025" ht="15" customHeight="1">
      <c r="A303" s="61"/>
      <c r="B303" s="163"/>
      <c r="C303" s="153" t="s">
        <v>597</v>
      </c>
      <c r="D303" s="63" t="s">
        <v>505</v>
      </c>
      <c r="E303" s="1" t="s">
        <v>636</v>
      </c>
      <c r="F303" s="64"/>
      <c r="G303" s="64" t="s">
        <v>639</v>
      </c>
      <c r="H303" s="59" t="s">
        <v>43</v>
      </c>
      <c r="I303" s="60" t="s">
        <v>82</v>
      </c>
      <c r="J303" s="38"/>
      <c r="L303" s="1" t="s">
        <v>59</v>
      </c>
      <c r="M303" s="38">
        <v>18</v>
      </c>
      <c r="N303" s="38"/>
      <c r="O303" s="38"/>
      <c r="P303" s="38"/>
      <c r="Q303" s="38"/>
    </row>
    <row r="304" spans="1:1025" ht="15" customHeight="1">
      <c r="A304" s="61"/>
      <c r="B304" s="66"/>
      <c r="C304" s="142" t="s">
        <v>340</v>
      </c>
      <c r="D304" s="63" t="s">
        <v>339</v>
      </c>
      <c r="E304" s="1" t="s">
        <v>637</v>
      </c>
      <c r="F304" s="64"/>
      <c r="G304" s="64" t="s">
        <v>639</v>
      </c>
      <c r="H304" s="59" t="s">
        <v>43</v>
      </c>
      <c r="I304" s="60"/>
      <c r="J304" s="38" t="s">
        <v>641</v>
      </c>
      <c r="K304" s="65"/>
      <c r="L304" s="59" t="s">
        <v>26</v>
      </c>
      <c r="M304" s="38">
        <v>5</v>
      </c>
      <c r="N304" s="38"/>
      <c r="O304" s="38"/>
      <c r="P304" s="38"/>
      <c r="Q304" s="38"/>
    </row>
    <row r="305" spans="1:1025" ht="15" customHeight="1">
      <c r="A305"/>
      <c r="B305" s="165">
        <v>21902179</v>
      </c>
      <c r="C305" s="142" t="s">
        <v>225</v>
      </c>
      <c r="D305" t="s">
        <v>226</v>
      </c>
      <c r="E305" s="64"/>
      <c r="F305" s="64"/>
      <c r="G305" s="64" t="s">
        <v>237</v>
      </c>
      <c r="H305" s="59"/>
      <c r="I305" s="60"/>
      <c r="J305" s="38"/>
      <c r="K305" s="65"/>
      <c r="L305" s="59" t="s">
        <v>47</v>
      </c>
      <c r="M305" s="38"/>
      <c r="N305" s="38"/>
      <c r="O305" s="38"/>
      <c r="P305" s="38"/>
      <c r="Q305" s="38"/>
    </row>
    <row r="306" spans="1:1025" ht="15">
      <c r="A306" s="61"/>
      <c r="B306" s="163">
        <v>21809981</v>
      </c>
      <c r="C306" s="153" t="s">
        <v>618</v>
      </c>
      <c r="D306" s="63" t="s">
        <v>617</v>
      </c>
      <c r="E306" s="1" t="s">
        <v>637</v>
      </c>
      <c r="F306" s="64"/>
      <c r="G306" s="64" t="s">
        <v>639</v>
      </c>
      <c r="H306" s="59" t="s">
        <v>45</v>
      </c>
      <c r="I306" s="60" t="s">
        <v>85</v>
      </c>
      <c r="J306" s="59" t="s">
        <v>43</v>
      </c>
      <c r="K306" s="65"/>
      <c r="L306" s="59" t="s">
        <v>35</v>
      </c>
      <c r="M306" s="53">
        <v>21</v>
      </c>
      <c r="N306" s="53"/>
      <c r="O306" s="38"/>
      <c r="P306" s="38"/>
      <c r="Q306" s="38"/>
    </row>
    <row r="307" spans="1:1025" ht="15" customHeight="1">
      <c r="A307" s="61"/>
      <c r="B307" s="66"/>
      <c r="C307" s="142" t="s">
        <v>523</v>
      </c>
      <c r="D307" s="63" t="s">
        <v>522</v>
      </c>
      <c r="E307" s="1" t="s">
        <v>636</v>
      </c>
      <c r="F307" s="64"/>
      <c r="G307" s="64" t="s">
        <v>639</v>
      </c>
      <c r="H307" s="59" t="s">
        <v>45</v>
      </c>
      <c r="I307" s="60" t="s">
        <v>70</v>
      </c>
      <c r="J307" s="38"/>
      <c r="K307" s="65"/>
      <c r="L307" s="59" t="s">
        <v>35</v>
      </c>
      <c r="M307" s="38">
        <v>21</v>
      </c>
      <c r="N307" s="38">
        <v>3</v>
      </c>
      <c r="O307" s="38"/>
      <c r="P307" s="38"/>
      <c r="Q307" s="38"/>
    </row>
    <row r="308" spans="1:1025" ht="15">
      <c r="A308" s="61"/>
      <c r="B308" s="164">
        <v>21089937</v>
      </c>
      <c r="C308" s="154" t="s">
        <v>785</v>
      </c>
      <c r="D308" s="63" t="s">
        <v>790</v>
      </c>
      <c r="E308" s="1" t="s">
        <v>637</v>
      </c>
      <c r="F308" s="64"/>
      <c r="G308" s="64" t="s">
        <v>758</v>
      </c>
      <c r="H308" s="59" t="s">
        <v>57</v>
      </c>
      <c r="I308" s="60" t="s">
        <v>82</v>
      </c>
      <c r="J308" s="38"/>
      <c r="K308" s="65"/>
      <c r="L308" s="59" t="s">
        <v>44</v>
      </c>
      <c r="M308" s="38">
        <v>11</v>
      </c>
      <c r="N308" s="38"/>
      <c r="O308" s="38"/>
      <c r="P308" s="38"/>
      <c r="Q308" s="38"/>
    </row>
    <row r="309" spans="1:1025" ht="15" customHeight="1">
      <c r="A309" s="61"/>
      <c r="B309" s="164">
        <v>21829665</v>
      </c>
      <c r="C309" s="142" t="s">
        <v>565</v>
      </c>
      <c r="D309" s="66" t="s">
        <v>564</v>
      </c>
      <c r="E309" s="1" t="s">
        <v>636</v>
      </c>
      <c r="F309" s="64"/>
      <c r="G309" s="64" t="s">
        <v>639</v>
      </c>
      <c r="H309" s="59" t="s">
        <v>45</v>
      </c>
      <c r="I309" s="60" t="s">
        <v>77</v>
      </c>
      <c r="J309" s="38"/>
      <c r="K309" s="65"/>
      <c r="L309" s="59" t="s">
        <v>29</v>
      </c>
      <c r="M309" s="38">
        <v>7</v>
      </c>
      <c r="N309" s="38"/>
      <c r="O309" s="38">
        <v>2</v>
      </c>
      <c r="P309" s="38"/>
      <c r="Q309" s="38"/>
    </row>
    <row r="310" spans="1:1025" ht="15" customHeight="1">
      <c r="A310" s="61"/>
      <c r="B310" s="163"/>
      <c r="C310" s="142" t="s">
        <v>563</v>
      </c>
      <c r="D310" s="63" t="s">
        <v>562</v>
      </c>
      <c r="E310" s="1" t="s">
        <v>636</v>
      </c>
      <c r="F310" s="64"/>
      <c r="G310" s="64" t="s">
        <v>639</v>
      </c>
      <c r="H310" s="59" t="s">
        <v>45</v>
      </c>
      <c r="I310" s="60" t="s">
        <v>85</v>
      </c>
      <c r="J310" s="38"/>
      <c r="K310" s="65"/>
      <c r="L310" s="59" t="s">
        <v>29</v>
      </c>
      <c r="M310" s="38">
        <v>8</v>
      </c>
      <c r="N310" s="38"/>
      <c r="O310" s="38"/>
      <c r="P310" s="38"/>
      <c r="Q310" s="38"/>
    </row>
    <row r="311" spans="1:1025" ht="15">
      <c r="A311" s="61"/>
      <c r="B311" s="164"/>
      <c r="C311" s="142" t="s">
        <v>534</v>
      </c>
      <c r="D311" s="66" t="s">
        <v>392</v>
      </c>
      <c r="E311" s="1" t="s">
        <v>636</v>
      </c>
      <c r="F311" s="64"/>
      <c r="G311" s="64" t="s">
        <v>639</v>
      </c>
      <c r="H311" s="59" t="s">
        <v>43</v>
      </c>
      <c r="I311" s="60" t="s">
        <v>70</v>
      </c>
      <c r="J311" s="38"/>
      <c r="K311" s="65"/>
      <c r="L311" s="59" t="s">
        <v>56</v>
      </c>
      <c r="M311" s="38">
        <v>20</v>
      </c>
      <c r="N311" s="38">
        <v>2</v>
      </c>
      <c r="O311" s="38"/>
      <c r="P311" s="38"/>
      <c r="Q311" s="38"/>
    </row>
    <row r="312" spans="1:1025" s="161" customFormat="1" ht="15">
      <c r="A312" s="61"/>
      <c r="B312" s="66"/>
      <c r="C312" s="142" t="s">
        <v>528</v>
      </c>
      <c r="D312" s="63" t="s">
        <v>527</v>
      </c>
      <c r="E312" s="1" t="s">
        <v>636</v>
      </c>
      <c r="F312" s="64"/>
      <c r="G312" s="64" t="s">
        <v>639</v>
      </c>
      <c r="H312" s="59" t="s">
        <v>43</v>
      </c>
      <c r="I312" s="60" t="s">
        <v>77</v>
      </c>
      <c r="J312" s="38"/>
      <c r="K312" s="65"/>
      <c r="L312" s="59" t="s">
        <v>26</v>
      </c>
      <c r="M312" s="38">
        <v>5</v>
      </c>
      <c r="N312" s="38"/>
      <c r="O312" s="38">
        <v>5</v>
      </c>
      <c r="P312" s="38"/>
      <c r="Q312" s="38"/>
      <c r="R312" s="160"/>
      <c r="S312" s="160"/>
      <c r="T312" s="160"/>
      <c r="U312" s="160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/>
      <c r="AF312" s="160"/>
      <c r="AG312" s="160"/>
      <c r="AH312" s="160"/>
      <c r="AI312" s="160"/>
      <c r="AJ312" s="160"/>
      <c r="AK312" s="160"/>
      <c r="AL312" s="160"/>
      <c r="AM312" s="160"/>
      <c r="AN312" s="160"/>
      <c r="AO312" s="160"/>
      <c r="AP312" s="160"/>
      <c r="AQ312" s="160"/>
      <c r="AR312" s="160"/>
      <c r="AS312" s="160"/>
      <c r="AT312" s="160"/>
      <c r="AU312" s="160"/>
      <c r="AV312" s="160"/>
      <c r="AW312" s="160"/>
      <c r="AX312" s="160"/>
      <c r="AY312" s="160"/>
      <c r="AZ312" s="160"/>
      <c r="BA312" s="160"/>
      <c r="BB312" s="160"/>
      <c r="BC312" s="160"/>
      <c r="BD312" s="160"/>
      <c r="BE312" s="160"/>
      <c r="BF312" s="160"/>
      <c r="BG312" s="160"/>
      <c r="BH312" s="160"/>
      <c r="BI312" s="160"/>
      <c r="BJ312" s="160"/>
      <c r="BK312" s="160"/>
      <c r="BL312" s="160"/>
      <c r="BM312" s="160"/>
      <c r="BN312" s="160"/>
      <c r="BO312" s="160"/>
      <c r="BP312" s="160"/>
      <c r="BQ312" s="160"/>
      <c r="BR312" s="160"/>
      <c r="BS312" s="160"/>
      <c r="BT312" s="160"/>
      <c r="BU312" s="160"/>
      <c r="BV312" s="160"/>
      <c r="BW312" s="160"/>
      <c r="BX312" s="160"/>
      <c r="BY312" s="160"/>
      <c r="BZ312" s="160"/>
      <c r="CA312" s="160"/>
      <c r="CB312" s="160"/>
      <c r="CC312" s="160"/>
      <c r="CD312" s="160"/>
      <c r="CE312" s="160"/>
      <c r="CF312" s="160"/>
      <c r="CG312" s="160"/>
      <c r="CH312" s="160"/>
      <c r="CI312" s="160"/>
      <c r="CJ312" s="160"/>
      <c r="CK312" s="160"/>
      <c r="CL312" s="160"/>
      <c r="CM312" s="160"/>
      <c r="CN312" s="160"/>
      <c r="CO312" s="160"/>
      <c r="CP312" s="160"/>
      <c r="CQ312" s="160"/>
      <c r="CR312" s="160"/>
      <c r="CS312" s="160"/>
      <c r="CT312" s="160"/>
      <c r="CU312" s="160"/>
      <c r="CV312" s="160"/>
      <c r="CW312" s="160"/>
      <c r="CX312" s="160"/>
      <c r="CY312" s="160"/>
      <c r="CZ312" s="160"/>
      <c r="DA312" s="160"/>
      <c r="DB312" s="160"/>
      <c r="DC312" s="160"/>
      <c r="DD312" s="160"/>
      <c r="DE312" s="160"/>
      <c r="DF312" s="160"/>
      <c r="DG312" s="160"/>
      <c r="DH312" s="160"/>
      <c r="DI312" s="160"/>
      <c r="DJ312" s="160"/>
      <c r="DK312" s="160"/>
      <c r="DL312" s="160"/>
      <c r="DM312" s="160"/>
      <c r="DN312" s="160"/>
      <c r="DO312" s="160"/>
      <c r="DP312" s="160"/>
      <c r="DQ312" s="160"/>
      <c r="DR312" s="160"/>
      <c r="DS312" s="160"/>
      <c r="DT312" s="160"/>
      <c r="DU312" s="160"/>
      <c r="DV312" s="160"/>
      <c r="DW312" s="160"/>
      <c r="DX312" s="160"/>
      <c r="DY312" s="160"/>
      <c r="DZ312" s="160"/>
      <c r="EA312" s="160"/>
      <c r="EB312" s="160"/>
      <c r="EC312" s="160"/>
      <c r="ED312" s="160"/>
      <c r="EE312" s="160"/>
      <c r="EF312" s="160"/>
      <c r="EG312" s="160"/>
      <c r="EH312" s="160"/>
      <c r="EI312" s="160"/>
      <c r="EJ312" s="160"/>
      <c r="EK312" s="160"/>
      <c r="EL312" s="160"/>
      <c r="EM312" s="160"/>
      <c r="EN312" s="160"/>
      <c r="EO312" s="160"/>
      <c r="EP312" s="160"/>
      <c r="EQ312" s="160"/>
      <c r="ER312" s="160"/>
      <c r="ES312" s="160"/>
      <c r="ET312" s="160"/>
      <c r="EU312" s="160"/>
      <c r="EV312" s="160"/>
      <c r="EW312" s="160"/>
      <c r="EX312" s="160"/>
      <c r="EY312" s="160"/>
      <c r="EZ312" s="160"/>
      <c r="FA312" s="160"/>
      <c r="FB312" s="160"/>
      <c r="FC312" s="160"/>
      <c r="FD312" s="160"/>
      <c r="FE312" s="160"/>
      <c r="FF312" s="160"/>
      <c r="FG312" s="160"/>
      <c r="FH312" s="160"/>
      <c r="FI312" s="160"/>
      <c r="FJ312" s="160"/>
      <c r="FK312" s="160"/>
      <c r="FL312" s="160"/>
      <c r="FM312" s="160"/>
      <c r="FN312" s="160"/>
      <c r="FO312" s="160"/>
      <c r="FP312" s="160"/>
      <c r="FQ312" s="160"/>
      <c r="FR312" s="160"/>
      <c r="FS312" s="160"/>
      <c r="FT312" s="160"/>
      <c r="FU312" s="160"/>
      <c r="FV312" s="160"/>
      <c r="FW312" s="160"/>
      <c r="FX312" s="160"/>
      <c r="FY312" s="160"/>
      <c r="FZ312" s="160"/>
      <c r="GA312" s="160"/>
      <c r="GB312" s="160"/>
      <c r="GC312" s="160"/>
      <c r="GD312" s="160"/>
      <c r="GE312" s="160"/>
      <c r="GF312" s="160"/>
      <c r="GG312" s="160"/>
      <c r="GH312" s="160"/>
      <c r="GI312" s="160"/>
      <c r="GJ312" s="160"/>
      <c r="GK312" s="160"/>
      <c r="GL312" s="160"/>
      <c r="GM312" s="160"/>
      <c r="GN312" s="160"/>
      <c r="GO312" s="160"/>
      <c r="GP312" s="160"/>
      <c r="GQ312" s="160"/>
      <c r="GR312" s="160"/>
      <c r="GS312" s="160"/>
      <c r="GT312" s="160"/>
      <c r="GU312" s="160"/>
      <c r="GV312" s="160"/>
      <c r="GW312" s="160"/>
      <c r="GX312" s="160"/>
      <c r="GY312" s="160"/>
      <c r="GZ312" s="160"/>
      <c r="HA312" s="160"/>
      <c r="HB312" s="160"/>
      <c r="HC312" s="160"/>
      <c r="HD312" s="160"/>
      <c r="HE312" s="160"/>
      <c r="HF312" s="160"/>
      <c r="HG312" s="160"/>
      <c r="HH312" s="160"/>
      <c r="HI312" s="160"/>
      <c r="HJ312" s="160"/>
      <c r="HK312" s="160"/>
      <c r="HL312" s="160"/>
      <c r="HM312" s="160"/>
      <c r="HN312" s="160"/>
      <c r="HO312" s="160"/>
      <c r="HP312" s="160"/>
      <c r="HQ312" s="160"/>
      <c r="HR312" s="160"/>
      <c r="HS312" s="160"/>
      <c r="HT312" s="160"/>
      <c r="HU312" s="160"/>
      <c r="HV312" s="160"/>
      <c r="HW312" s="160"/>
      <c r="HX312" s="160"/>
      <c r="HY312" s="160"/>
      <c r="HZ312" s="160"/>
      <c r="IA312" s="160"/>
      <c r="IB312" s="160"/>
      <c r="IC312" s="160"/>
      <c r="ID312" s="160"/>
      <c r="IE312" s="160"/>
      <c r="IF312" s="160"/>
      <c r="IG312" s="160"/>
      <c r="IH312" s="160"/>
      <c r="II312" s="160"/>
      <c r="IJ312" s="160"/>
      <c r="IK312" s="160"/>
      <c r="IL312" s="160"/>
      <c r="IM312" s="160"/>
      <c r="IN312" s="160"/>
      <c r="IO312" s="160"/>
      <c r="IP312" s="160"/>
      <c r="IQ312" s="160"/>
      <c r="IR312" s="160"/>
      <c r="IS312" s="160"/>
      <c r="IT312" s="160"/>
      <c r="IU312" s="160"/>
      <c r="IV312" s="160"/>
      <c r="IW312" s="160"/>
      <c r="IX312" s="160"/>
      <c r="IY312" s="160"/>
      <c r="IZ312" s="160"/>
      <c r="JA312" s="160"/>
      <c r="JB312" s="160"/>
      <c r="JC312" s="160"/>
      <c r="JD312" s="160"/>
      <c r="JE312" s="160"/>
      <c r="JF312" s="160"/>
      <c r="JG312" s="160"/>
      <c r="JH312" s="160"/>
      <c r="JI312" s="160"/>
      <c r="JJ312" s="160"/>
      <c r="JK312" s="160"/>
      <c r="JL312" s="160"/>
      <c r="JM312" s="160"/>
      <c r="JN312" s="160"/>
      <c r="JO312" s="160"/>
      <c r="JP312" s="160"/>
      <c r="JQ312" s="160"/>
      <c r="JR312" s="160"/>
      <c r="JS312" s="160"/>
      <c r="JT312" s="160"/>
      <c r="JU312" s="160"/>
      <c r="JV312" s="160"/>
      <c r="JW312" s="160"/>
      <c r="JX312" s="160"/>
      <c r="JY312" s="160"/>
      <c r="JZ312" s="160"/>
      <c r="KA312" s="160"/>
      <c r="KB312" s="160"/>
      <c r="KC312" s="160"/>
      <c r="KD312" s="160"/>
      <c r="KE312" s="160"/>
      <c r="KF312" s="160"/>
      <c r="KG312" s="160"/>
      <c r="KH312" s="160"/>
      <c r="KI312" s="160"/>
      <c r="KJ312" s="160"/>
      <c r="KK312" s="160"/>
      <c r="KL312" s="160"/>
      <c r="KM312" s="160"/>
      <c r="KN312" s="160"/>
      <c r="KO312" s="160"/>
      <c r="KP312" s="160"/>
      <c r="KQ312" s="160"/>
      <c r="KR312" s="160"/>
      <c r="KS312" s="160"/>
      <c r="KT312" s="160"/>
      <c r="KU312" s="160"/>
      <c r="KV312" s="160"/>
      <c r="KW312" s="160"/>
      <c r="KX312" s="160"/>
      <c r="KY312" s="160"/>
      <c r="KZ312" s="160"/>
      <c r="LA312" s="160"/>
      <c r="LB312" s="160"/>
      <c r="LC312" s="160"/>
      <c r="LD312" s="160"/>
      <c r="LE312" s="160"/>
      <c r="LF312" s="160"/>
      <c r="LG312" s="160"/>
      <c r="LH312" s="160"/>
      <c r="LI312" s="160"/>
      <c r="LJ312" s="160"/>
      <c r="LK312" s="160"/>
      <c r="LL312" s="160"/>
      <c r="LM312" s="160"/>
      <c r="LN312" s="160"/>
      <c r="LO312" s="160"/>
      <c r="LP312" s="160"/>
      <c r="LQ312" s="160"/>
      <c r="LR312" s="160"/>
      <c r="LS312" s="160"/>
      <c r="LT312" s="160"/>
      <c r="LU312" s="160"/>
      <c r="LV312" s="160"/>
      <c r="LW312" s="160"/>
      <c r="LX312" s="160"/>
      <c r="LY312" s="160"/>
      <c r="LZ312" s="160"/>
      <c r="MA312" s="160"/>
      <c r="MB312" s="160"/>
      <c r="MC312" s="160"/>
      <c r="MD312" s="160"/>
      <c r="ME312" s="160"/>
      <c r="MF312" s="160"/>
      <c r="MG312" s="160"/>
      <c r="MH312" s="160"/>
      <c r="MI312" s="160"/>
      <c r="MJ312" s="160"/>
      <c r="MK312" s="160"/>
      <c r="ML312" s="160"/>
      <c r="MM312" s="160"/>
      <c r="MN312" s="160"/>
      <c r="MO312" s="160"/>
      <c r="MP312" s="160"/>
      <c r="MQ312" s="160"/>
      <c r="MR312" s="160"/>
      <c r="MS312" s="160"/>
      <c r="MT312" s="160"/>
      <c r="MU312" s="160"/>
      <c r="MV312" s="160"/>
      <c r="MW312" s="160"/>
      <c r="MX312" s="160"/>
      <c r="MY312" s="160"/>
      <c r="MZ312" s="160"/>
      <c r="NA312" s="160"/>
      <c r="NB312" s="160"/>
      <c r="NC312" s="160"/>
      <c r="ND312" s="160"/>
      <c r="NE312" s="160"/>
      <c r="NF312" s="160"/>
      <c r="NG312" s="160"/>
      <c r="NH312" s="160"/>
      <c r="NI312" s="160"/>
      <c r="NJ312" s="160"/>
      <c r="NK312" s="160"/>
      <c r="NL312" s="160"/>
      <c r="NM312" s="160"/>
      <c r="NN312" s="160"/>
      <c r="NO312" s="160"/>
      <c r="NP312" s="160"/>
      <c r="NQ312" s="160"/>
      <c r="NR312" s="160"/>
      <c r="NS312" s="160"/>
      <c r="NT312" s="160"/>
      <c r="NU312" s="160"/>
      <c r="NV312" s="160"/>
      <c r="NW312" s="160"/>
      <c r="NX312" s="160"/>
      <c r="NY312" s="160"/>
      <c r="NZ312" s="160"/>
      <c r="OA312" s="160"/>
      <c r="OB312" s="160"/>
      <c r="OC312" s="160"/>
      <c r="OD312" s="160"/>
      <c r="OE312" s="160"/>
      <c r="OF312" s="160"/>
      <c r="OG312" s="160"/>
      <c r="OH312" s="160"/>
      <c r="OI312" s="160"/>
      <c r="OJ312" s="160"/>
      <c r="OK312" s="160"/>
      <c r="OL312" s="160"/>
      <c r="OM312" s="160"/>
      <c r="ON312" s="160"/>
      <c r="OO312" s="160"/>
      <c r="OP312" s="160"/>
      <c r="OQ312" s="160"/>
      <c r="OR312" s="160"/>
      <c r="OS312" s="160"/>
      <c r="OT312" s="160"/>
      <c r="OU312" s="160"/>
      <c r="OV312" s="160"/>
      <c r="OW312" s="160"/>
      <c r="OX312" s="160"/>
      <c r="OY312" s="160"/>
      <c r="OZ312" s="160"/>
      <c r="PA312" s="160"/>
      <c r="PB312" s="160"/>
      <c r="PC312" s="160"/>
      <c r="PD312" s="160"/>
      <c r="PE312" s="160"/>
      <c r="PF312" s="160"/>
      <c r="PG312" s="160"/>
      <c r="PH312" s="160"/>
      <c r="PI312" s="160"/>
      <c r="PJ312" s="160"/>
      <c r="PK312" s="160"/>
      <c r="PL312" s="160"/>
      <c r="PM312" s="160"/>
      <c r="PN312" s="160"/>
      <c r="PO312" s="160"/>
      <c r="PP312" s="160"/>
      <c r="PQ312" s="160"/>
      <c r="PR312" s="160"/>
      <c r="PS312" s="160"/>
      <c r="PT312" s="160"/>
      <c r="PU312" s="160"/>
      <c r="PV312" s="160"/>
      <c r="PW312" s="160"/>
      <c r="PX312" s="160"/>
      <c r="PY312" s="160"/>
      <c r="PZ312" s="160"/>
      <c r="QA312" s="160"/>
      <c r="QB312" s="160"/>
      <c r="QC312" s="160"/>
      <c r="QD312" s="160"/>
      <c r="QE312" s="160"/>
      <c r="QF312" s="160"/>
      <c r="QG312" s="160"/>
      <c r="QH312" s="160"/>
      <c r="QI312" s="160"/>
      <c r="QJ312" s="160"/>
      <c r="QK312" s="160"/>
      <c r="QL312" s="160"/>
      <c r="QM312" s="160"/>
      <c r="QN312" s="160"/>
      <c r="QO312" s="160"/>
      <c r="QP312" s="160"/>
      <c r="QQ312" s="160"/>
      <c r="QR312" s="160"/>
      <c r="QS312" s="160"/>
      <c r="QT312" s="160"/>
      <c r="QU312" s="160"/>
      <c r="QV312" s="160"/>
      <c r="QW312" s="160"/>
      <c r="QX312" s="160"/>
      <c r="QY312" s="160"/>
      <c r="QZ312" s="160"/>
      <c r="RA312" s="160"/>
      <c r="RB312" s="160"/>
      <c r="RC312" s="160"/>
      <c r="RD312" s="160"/>
      <c r="RE312" s="160"/>
      <c r="RF312" s="160"/>
      <c r="RG312" s="160"/>
      <c r="RH312" s="160"/>
      <c r="RI312" s="160"/>
      <c r="RJ312" s="160"/>
      <c r="RK312" s="160"/>
      <c r="RL312" s="160"/>
      <c r="RM312" s="160"/>
      <c r="RN312" s="160"/>
      <c r="RO312" s="160"/>
      <c r="RP312" s="160"/>
      <c r="RQ312" s="160"/>
      <c r="RR312" s="160"/>
      <c r="RS312" s="160"/>
      <c r="RT312" s="160"/>
      <c r="RU312" s="160"/>
      <c r="RV312" s="160"/>
      <c r="RW312" s="160"/>
      <c r="RX312" s="160"/>
      <c r="RY312" s="160"/>
      <c r="RZ312" s="160"/>
      <c r="SA312" s="160"/>
      <c r="SB312" s="160"/>
      <c r="SC312" s="160"/>
      <c r="SD312" s="160"/>
      <c r="SE312" s="160"/>
      <c r="SF312" s="160"/>
      <c r="SG312" s="160"/>
      <c r="SH312" s="160"/>
      <c r="SI312" s="160"/>
      <c r="SJ312" s="160"/>
      <c r="SK312" s="160"/>
      <c r="SL312" s="160"/>
      <c r="SM312" s="160"/>
      <c r="SN312" s="160"/>
      <c r="SO312" s="160"/>
      <c r="SP312" s="160"/>
      <c r="SQ312" s="160"/>
      <c r="SR312" s="160"/>
      <c r="SS312" s="160"/>
      <c r="ST312" s="160"/>
      <c r="SU312" s="160"/>
      <c r="SV312" s="160"/>
      <c r="SW312" s="160"/>
      <c r="SX312" s="160"/>
      <c r="SY312" s="160"/>
      <c r="SZ312" s="160"/>
      <c r="TA312" s="160"/>
      <c r="TB312" s="160"/>
      <c r="TC312" s="160"/>
      <c r="TD312" s="160"/>
      <c r="TE312" s="160"/>
      <c r="TF312" s="160"/>
      <c r="TG312" s="160"/>
      <c r="TH312" s="160"/>
      <c r="TI312" s="160"/>
      <c r="TJ312" s="160"/>
      <c r="TK312" s="160"/>
      <c r="TL312" s="160"/>
      <c r="TM312" s="160"/>
      <c r="TN312" s="160"/>
      <c r="TO312" s="160"/>
      <c r="TP312" s="160"/>
      <c r="TQ312" s="160"/>
      <c r="TR312" s="160"/>
      <c r="TS312" s="160"/>
      <c r="TT312" s="160"/>
      <c r="TU312" s="160"/>
      <c r="TV312" s="160"/>
      <c r="TW312" s="160"/>
      <c r="TX312" s="160"/>
      <c r="TY312" s="160"/>
      <c r="TZ312" s="160"/>
      <c r="UA312" s="160"/>
      <c r="UB312" s="160"/>
      <c r="UC312" s="160"/>
      <c r="UD312" s="160"/>
      <c r="UE312" s="160"/>
      <c r="UF312" s="160"/>
      <c r="UG312" s="160"/>
      <c r="UH312" s="160"/>
      <c r="UI312" s="160"/>
      <c r="UJ312" s="160"/>
      <c r="UK312" s="160"/>
      <c r="UL312" s="160"/>
      <c r="UM312" s="160"/>
      <c r="UN312" s="160"/>
      <c r="UO312" s="160"/>
      <c r="UP312" s="160"/>
      <c r="UQ312" s="160"/>
      <c r="UR312" s="160"/>
      <c r="US312" s="160"/>
      <c r="UT312" s="160"/>
      <c r="UU312" s="160"/>
      <c r="UV312" s="160"/>
      <c r="UW312" s="160"/>
      <c r="UX312" s="160"/>
      <c r="UY312" s="160"/>
      <c r="UZ312" s="160"/>
      <c r="VA312" s="160"/>
      <c r="VB312" s="160"/>
      <c r="VC312" s="160"/>
      <c r="VD312" s="160"/>
      <c r="VE312" s="160"/>
      <c r="VF312" s="160"/>
      <c r="VG312" s="160"/>
      <c r="VH312" s="160"/>
      <c r="VI312" s="160"/>
      <c r="VJ312" s="160"/>
      <c r="VK312" s="160"/>
      <c r="VL312" s="160"/>
      <c r="VM312" s="160"/>
      <c r="VN312" s="160"/>
      <c r="VO312" s="160"/>
      <c r="VP312" s="160"/>
      <c r="VQ312" s="160"/>
      <c r="VR312" s="160"/>
      <c r="VS312" s="160"/>
      <c r="VT312" s="160"/>
      <c r="VU312" s="160"/>
      <c r="VV312" s="160"/>
      <c r="VW312" s="160"/>
      <c r="VX312" s="160"/>
      <c r="VY312" s="160"/>
      <c r="VZ312" s="160"/>
      <c r="WA312" s="160"/>
      <c r="WB312" s="160"/>
      <c r="WC312" s="160"/>
      <c r="WD312" s="160"/>
      <c r="WE312" s="160"/>
      <c r="WF312" s="160"/>
      <c r="WG312" s="160"/>
      <c r="WH312" s="160"/>
      <c r="WI312" s="160"/>
      <c r="WJ312" s="160"/>
      <c r="WK312" s="160"/>
      <c r="WL312" s="160"/>
      <c r="WM312" s="160"/>
      <c r="WN312" s="160"/>
      <c r="WO312" s="160"/>
      <c r="WP312" s="160"/>
      <c r="WQ312" s="160"/>
      <c r="WR312" s="160"/>
      <c r="WS312" s="160"/>
      <c r="WT312" s="160"/>
      <c r="WU312" s="160"/>
      <c r="WV312" s="160"/>
      <c r="WW312" s="160"/>
      <c r="WX312" s="160"/>
      <c r="WY312" s="160"/>
      <c r="WZ312" s="160"/>
      <c r="XA312" s="160"/>
      <c r="XB312" s="160"/>
      <c r="XC312" s="160"/>
      <c r="XD312" s="160"/>
      <c r="XE312" s="160"/>
      <c r="XF312" s="160"/>
      <c r="XG312" s="160"/>
      <c r="XH312" s="160"/>
      <c r="XI312" s="160"/>
      <c r="XJ312" s="160"/>
      <c r="XK312" s="160"/>
      <c r="XL312" s="160"/>
      <c r="XM312" s="160"/>
      <c r="XN312" s="160"/>
      <c r="XO312" s="160"/>
      <c r="XP312" s="160"/>
      <c r="XQ312" s="160"/>
      <c r="XR312" s="160"/>
      <c r="XS312" s="160"/>
      <c r="XT312" s="160"/>
      <c r="XU312" s="160"/>
      <c r="XV312" s="160"/>
      <c r="XW312" s="160"/>
      <c r="XX312" s="160"/>
      <c r="XY312" s="160"/>
      <c r="XZ312" s="160"/>
      <c r="YA312" s="160"/>
      <c r="YB312" s="160"/>
      <c r="YC312" s="160"/>
      <c r="YD312" s="160"/>
      <c r="YE312" s="160"/>
      <c r="YF312" s="160"/>
      <c r="YG312" s="160"/>
      <c r="YH312" s="160"/>
      <c r="YI312" s="160"/>
      <c r="YJ312" s="160"/>
      <c r="YK312" s="160"/>
      <c r="YL312" s="160"/>
      <c r="YM312" s="160"/>
      <c r="YN312" s="160"/>
      <c r="YO312" s="160"/>
      <c r="YP312" s="160"/>
      <c r="YQ312" s="160"/>
      <c r="YR312" s="160"/>
      <c r="YS312" s="160"/>
      <c r="YT312" s="160"/>
      <c r="YU312" s="160"/>
      <c r="YV312" s="160"/>
      <c r="YW312" s="160"/>
      <c r="YX312" s="160"/>
      <c r="YY312" s="160"/>
      <c r="YZ312" s="160"/>
      <c r="ZA312" s="160"/>
      <c r="ZB312" s="160"/>
      <c r="ZC312" s="160"/>
      <c r="ZD312" s="160"/>
      <c r="ZE312" s="160"/>
      <c r="ZF312" s="160"/>
      <c r="ZG312" s="160"/>
      <c r="ZH312" s="160"/>
      <c r="ZI312" s="160"/>
      <c r="ZJ312" s="160"/>
      <c r="ZK312" s="160"/>
      <c r="ZL312" s="160"/>
      <c r="ZM312" s="160"/>
      <c r="ZN312" s="160"/>
      <c r="ZO312" s="160"/>
      <c r="ZP312" s="160"/>
      <c r="ZQ312" s="160"/>
      <c r="ZR312" s="160"/>
      <c r="ZS312" s="160"/>
      <c r="ZT312" s="160"/>
      <c r="ZU312" s="160"/>
      <c r="ZV312" s="160"/>
      <c r="ZW312" s="160"/>
      <c r="ZX312" s="160"/>
      <c r="ZY312" s="160"/>
      <c r="ZZ312" s="160"/>
      <c r="AAA312" s="160"/>
      <c r="AAB312" s="160"/>
      <c r="AAC312" s="160"/>
      <c r="AAD312" s="160"/>
      <c r="AAE312" s="160"/>
      <c r="AAF312" s="160"/>
      <c r="AAG312" s="160"/>
      <c r="AAH312" s="160"/>
      <c r="AAI312" s="160"/>
      <c r="AAJ312" s="160"/>
      <c r="AAK312" s="160"/>
      <c r="AAL312" s="160"/>
      <c r="AAM312" s="160"/>
      <c r="AAN312" s="160"/>
      <c r="AAO312" s="160"/>
      <c r="AAP312" s="160"/>
      <c r="AAQ312" s="160"/>
      <c r="AAR312" s="160"/>
      <c r="AAS312" s="160"/>
      <c r="AAT312" s="160"/>
      <c r="AAU312" s="160"/>
      <c r="AAV312" s="160"/>
      <c r="AAW312" s="160"/>
      <c r="AAX312" s="160"/>
      <c r="AAY312" s="160"/>
      <c r="AAZ312" s="160"/>
      <c r="ABA312" s="160"/>
      <c r="ABB312" s="160"/>
      <c r="ABC312" s="160"/>
      <c r="ABD312" s="160"/>
      <c r="ABE312" s="160"/>
      <c r="ABF312" s="160"/>
      <c r="ABG312" s="160"/>
      <c r="ABH312" s="160"/>
      <c r="ABI312" s="160"/>
      <c r="ABJ312" s="160"/>
      <c r="ABK312" s="160"/>
      <c r="ABL312" s="160"/>
      <c r="ABM312" s="160"/>
      <c r="ABN312" s="160"/>
      <c r="ABO312" s="160"/>
      <c r="ABP312" s="160"/>
      <c r="ABQ312" s="160"/>
      <c r="ABR312" s="160"/>
      <c r="ABS312" s="160"/>
      <c r="ABT312" s="160"/>
      <c r="ABU312" s="160"/>
      <c r="ABV312" s="160"/>
      <c r="ABW312" s="160"/>
      <c r="ABX312" s="160"/>
      <c r="ABY312" s="160"/>
      <c r="ABZ312" s="160"/>
      <c r="ACA312" s="160"/>
      <c r="ACB312" s="160"/>
      <c r="ACC312" s="160"/>
      <c r="ACD312" s="160"/>
      <c r="ACE312" s="160"/>
      <c r="ACF312" s="160"/>
      <c r="ACG312" s="160"/>
      <c r="ACH312" s="160"/>
      <c r="ACI312" s="160"/>
      <c r="ACJ312" s="160"/>
      <c r="ACK312" s="160"/>
      <c r="ACL312" s="160"/>
      <c r="ACM312" s="160"/>
      <c r="ACN312" s="160"/>
      <c r="ACO312" s="160"/>
      <c r="ACP312" s="160"/>
      <c r="ACQ312" s="160"/>
      <c r="ACR312" s="160"/>
      <c r="ACS312" s="160"/>
      <c r="ACT312" s="160"/>
      <c r="ACU312" s="160"/>
      <c r="ACV312" s="160"/>
      <c r="ACW312" s="160"/>
      <c r="ACX312" s="160"/>
      <c r="ACY312" s="160"/>
      <c r="ACZ312" s="160"/>
      <c r="ADA312" s="160"/>
      <c r="ADB312" s="160"/>
      <c r="ADC312" s="160"/>
      <c r="ADD312" s="160"/>
      <c r="ADE312" s="160"/>
      <c r="ADF312" s="160"/>
      <c r="ADG312" s="160"/>
      <c r="ADH312" s="160"/>
      <c r="ADI312" s="160"/>
      <c r="ADJ312" s="160"/>
      <c r="ADK312" s="160"/>
      <c r="ADL312" s="160"/>
      <c r="ADM312" s="160"/>
      <c r="ADN312" s="160"/>
      <c r="ADO312" s="160"/>
      <c r="ADP312" s="160"/>
      <c r="ADQ312" s="160"/>
      <c r="ADR312" s="160"/>
      <c r="ADS312" s="160"/>
      <c r="ADT312" s="160"/>
      <c r="ADU312" s="160"/>
      <c r="ADV312" s="160"/>
      <c r="ADW312" s="160"/>
      <c r="ADX312" s="160"/>
      <c r="ADY312" s="160"/>
      <c r="ADZ312" s="160"/>
      <c r="AEA312" s="160"/>
      <c r="AEB312" s="160"/>
      <c r="AEC312" s="160"/>
      <c r="AED312" s="160"/>
      <c r="AEE312" s="160"/>
      <c r="AEF312" s="160"/>
      <c r="AEG312" s="160"/>
      <c r="AEH312" s="160"/>
      <c r="AEI312" s="160"/>
      <c r="AEJ312" s="160"/>
      <c r="AEK312" s="160"/>
      <c r="AEL312" s="160"/>
      <c r="AEM312" s="160"/>
      <c r="AEN312" s="160"/>
      <c r="AEO312" s="160"/>
      <c r="AEP312" s="160"/>
      <c r="AEQ312" s="160"/>
      <c r="AER312" s="160"/>
      <c r="AES312" s="160"/>
      <c r="AET312" s="160"/>
      <c r="AEU312" s="160"/>
      <c r="AEV312" s="160"/>
      <c r="AEW312" s="160"/>
      <c r="AEX312" s="160"/>
      <c r="AEY312" s="160"/>
      <c r="AEZ312" s="160"/>
      <c r="AFA312" s="160"/>
      <c r="AFB312" s="160"/>
      <c r="AFC312" s="160"/>
      <c r="AFD312" s="160"/>
      <c r="AFE312" s="160"/>
      <c r="AFF312" s="160"/>
      <c r="AFG312" s="160"/>
      <c r="AFH312" s="160"/>
      <c r="AFI312" s="160"/>
      <c r="AFJ312" s="160"/>
      <c r="AFK312" s="160"/>
      <c r="AFL312" s="160"/>
      <c r="AFM312" s="160"/>
      <c r="AFN312" s="160"/>
      <c r="AFO312" s="160"/>
      <c r="AFP312" s="160"/>
      <c r="AFQ312" s="160"/>
      <c r="AFR312" s="160"/>
      <c r="AFS312" s="160"/>
      <c r="AFT312" s="160"/>
      <c r="AFU312" s="160"/>
      <c r="AFV312" s="160"/>
      <c r="AFW312" s="160"/>
      <c r="AFX312" s="160"/>
      <c r="AFY312" s="160"/>
      <c r="AFZ312" s="160"/>
      <c r="AGA312" s="160"/>
      <c r="AGB312" s="160"/>
      <c r="AGC312" s="160"/>
      <c r="AGD312" s="160"/>
      <c r="AGE312" s="160"/>
      <c r="AGF312" s="160"/>
      <c r="AGG312" s="160"/>
      <c r="AGH312" s="160"/>
      <c r="AGI312" s="160"/>
      <c r="AGJ312" s="160"/>
      <c r="AGK312" s="160"/>
      <c r="AGL312" s="160"/>
      <c r="AGM312" s="160"/>
      <c r="AGN312" s="160"/>
      <c r="AGO312" s="160"/>
      <c r="AGP312" s="160"/>
      <c r="AGQ312" s="160"/>
      <c r="AGR312" s="160"/>
      <c r="AGS312" s="160"/>
      <c r="AGT312" s="160"/>
      <c r="AGU312" s="160"/>
      <c r="AGV312" s="160"/>
      <c r="AGW312" s="160"/>
      <c r="AGX312" s="160"/>
      <c r="AGY312" s="160"/>
      <c r="AGZ312" s="160"/>
      <c r="AHA312" s="160"/>
      <c r="AHB312" s="160"/>
      <c r="AHC312" s="160"/>
      <c r="AHD312" s="160"/>
      <c r="AHE312" s="160"/>
      <c r="AHF312" s="160"/>
      <c r="AHG312" s="160"/>
      <c r="AHH312" s="160"/>
      <c r="AHI312" s="160"/>
      <c r="AHJ312" s="160"/>
      <c r="AHK312" s="160"/>
      <c r="AHL312" s="160"/>
      <c r="AHM312" s="160"/>
      <c r="AHN312" s="160"/>
      <c r="AHO312" s="160"/>
      <c r="AHP312" s="160"/>
      <c r="AHQ312" s="160"/>
      <c r="AHR312" s="160"/>
      <c r="AHS312" s="160"/>
      <c r="AHT312" s="160"/>
      <c r="AHU312" s="160"/>
      <c r="AHV312" s="160"/>
      <c r="AHW312" s="160"/>
      <c r="AHX312" s="160"/>
      <c r="AHY312" s="160"/>
      <c r="AHZ312" s="160"/>
      <c r="AIA312" s="160"/>
      <c r="AIB312" s="160"/>
      <c r="AIC312" s="160"/>
      <c r="AID312" s="160"/>
      <c r="AIE312" s="160"/>
      <c r="AIF312" s="160"/>
      <c r="AIG312" s="160"/>
      <c r="AIH312" s="160"/>
      <c r="AII312" s="160"/>
      <c r="AIJ312" s="160"/>
      <c r="AIK312" s="160"/>
      <c r="AIL312" s="160"/>
      <c r="AIM312" s="160"/>
      <c r="AIN312" s="160"/>
      <c r="AIO312" s="160"/>
      <c r="AIP312" s="160"/>
      <c r="AIQ312" s="160"/>
      <c r="AIR312" s="160"/>
      <c r="AIS312" s="160"/>
      <c r="AIT312" s="160"/>
      <c r="AIU312" s="160"/>
      <c r="AIV312" s="160"/>
      <c r="AIW312" s="160"/>
      <c r="AIX312" s="160"/>
      <c r="AIY312" s="160"/>
      <c r="AIZ312" s="160"/>
      <c r="AJA312" s="160"/>
      <c r="AJB312" s="160"/>
      <c r="AJC312" s="160"/>
      <c r="AJD312" s="160"/>
      <c r="AJE312" s="160"/>
      <c r="AJF312" s="160"/>
      <c r="AJG312" s="160"/>
      <c r="AJH312" s="160"/>
      <c r="AJI312" s="160"/>
      <c r="AJJ312" s="160"/>
      <c r="AJK312" s="160"/>
      <c r="AJL312" s="160"/>
      <c r="AJM312" s="160"/>
      <c r="AJN312" s="160"/>
      <c r="AJO312" s="160"/>
      <c r="AJP312" s="160"/>
      <c r="AJQ312" s="160"/>
      <c r="AJR312" s="160"/>
      <c r="AJS312" s="160"/>
      <c r="AJT312" s="160"/>
      <c r="AJU312" s="160"/>
      <c r="AJV312" s="160"/>
      <c r="AJW312" s="160"/>
      <c r="AJX312" s="160"/>
      <c r="AJY312" s="160"/>
      <c r="AJZ312" s="160"/>
      <c r="AKA312" s="160"/>
      <c r="AKB312" s="160"/>
      <c r="AKC312" s="160"/>
      <c r="AKD312" s="160"/>
      <c r="AKE312" s="160"/>
      <c r="AKF312" s="160"/>
      <c r="AKG312" s="160"/>
      <c r="AKH312" s="160"/>
      <c r="AKI312" s="160"/>
      <c r="AKJ312" s="160"/>
      <c r="AKK312" s="160"/>
      <c r="AKL312" s="160"/>
      <c r="AKM312" s="160"/>
      <c r="AKN312" s="160"/>
      <c r="AKO312" s="160"/>
      <c r="AKP312" s="160"/>
      <c r="AKQ312" s="160"/>
      <c r="AKR312" s="160"/>
      <c r="AKS312" s="160"/>
      <c r="AKT312" s="160"/>
      <c r="AKU312" s="160"/>
      <c r="AKV312" s="160"/>
      <c r="AKW312" s="160"/>
      <c r="AKX312" s="160"/>
      <c r="AKY312" s="160"/>
      <c r="AKZ312" s="160"/>
      <c r="ALA312" s="160"/>
      <c r="ALB312" s="160"/>
      <c r="ALC312" s="160"/>
      <c r="ALD312" s="160"/>
      <c r="ALE312" s="160"/>
      <c r="ALF312" s="160"/>
      <c r="ALG312" s="160"/>
      <c r="ALH312" s="160"/>
      <c r="ALI312" s="160"/>
      <c r="ALJ312" s="160"/>
      <c r="ALK312" s="160"/>
      <c r="ALL312" s="160"/>
      <c r="ALM312" s="160"/>
      <c r="ALN312" s="160"/>
      <c r="ALO312" s="160"/>
      <c r="ALP312" s="160"/>
      <c r="ALQ312" s="160"/>
      <c r="ALR312" s="160"/>
      <c r="ALS312" s="160"/>
      <c r="ALT312" s="160"/>
      <c r="ALU312" s="160"/>
      <c r="ALV312" s="160"/>
      <c r="ALW312" s="160"/>
      <c r="ALX312" s="160"/>
      <c r="ALY312" s="160"/>
      <c r="ALZ312" s="160"/>
      <c r="AMA312" s="160"/>
      <c r="AMB312" s="160"/>
      <c r="AMC312" s="160"/>
      <c r="AMD312" s="160"/>
      <c r="AME312" s="160"/>
      <c r="AMF312" s="160"/>
      <c r="AMG312" s="160"/>
      <c r="AMH312" s="160"/>
      <c r="AMI312" s="160"/>
      <c r="AMJ312" s="160"/>
      <c r="AMK312" s="160"/>
    </row>
    <row r="313" spans="1:1025" ht="15" customHeight="1">
      <c r="A313" s="61"/>
      <c r="B313" s="164">
        <v>21901871</v>
      </c>
      <c r="C313" s="153" t="s">
        <v>605</v>
      </c>
      <c r="D313" s="63" t="s">
        <v>604</v>
      </c>
      <c r="E313" s="1" t="s">
        <v>636</v>
      </c>
      <c r="F313" s="64"/>
      <c r="G313" s="64" t="s">
        <v>639</v>
      </c>
      <c r="H313" s="59" t="s">
        <v>49</v>
      </c>
      <c r="I313" s="60" t="s">
        <v>77</v>
      </c>
      <c r="J313" s="38"/>
      <c r="K313" s="65"/>
      <c r="L313" s="59" t="s">
        <v>22</v>
      </c>
      <c r="M313" s="38">
        <v>1</v>
      </c>
      <c r="N313" s="38"/>
      <c r="O313" s="38">
        <v>2</v>
      </c>
      <c r="P313" s="38"/>
      <c r="Q313" s="38"/>
    </row>
    <row r="314" spans="1:1025" ht="15" customHeight="1">
      <c r="A314"/>
      <c r="B314" s="165">
        <v>21904184</v>
      </c>
      <c r="C314" s="142" t="s">
        <v>176</v>
      </c>
      <c r="D314" t="s">
        <v>177</v>
      </c>
      <c r="F314" s="64"/>
      <c r="G314" s="64" t="s">
        <v>106</v>
      </c>
      <c r="H314" s="59" t="s">
        <v>43</v>
      </c>
      <c r="I314" s="60" t="s">
        <v>82</v>
      </c>
      <c r="J314" s="38"/>
      <c r="K314" s="65"/>
      <c r="L314" s="59" t="s">
        <v>56</v>
      </c>
      <c r="M314" s="38">
        <v>19</v>
      </c>
      <c r="N314" s="38"/>
      <c r="O314" s="38"/>
      <c r="P314" s="38"/>
      <c r="Q314" s="38"/>
    </row>
    <row r="315" spans="1:1025" ht="15">
      <c r="A315"/>
      <c r="B315" s="165">
        <v>21902598</v>
      </c>
      <c r="C315" s="142" t="s">
        <v>178</v>
      </c>
      <c r="D315" t="s">
        <v>179</v>
      </c>
      <c r="F315" s="64"/>
      <c r="G315" s="64" t="s">
        <v>106</v>
      </c>
      <c r="H315" s="59" t="s">
        <v>43</v>
      </c>
      <c r="I315" s="60" t="s">
        <v>70</v>
      </c>
      <c r="J315" s="38" t="s">
        <v>691</v>
      </c>
      <c r="K315" s="65"/>
      <c r="L315" s="59" t="s">
        <v>56</v>
      </c>
      <c r="M315" s="53">
        <v>20</v>
      </c>
      <c r="N315" s="53">
        <v>2</v>
      </c>
      <c r="O315" s="38"/>
      <c r="P315" s="38"/>
      <c r="Q315" s="38"/>
    </row>
    <row r="316" spans="1:1025" ht="15" customHeight="1">
      <c r="A316" s="61"/>
      <c r="B316" s="164"/>
      <c r="C316" s="142" t="s">
        <v>342</v>
      </c>
      <c r="D316" s="66" t="s">
        <v>341</v>
      </c>
      <c r="E316" s="1" t="s">
        <v>637</v>
      </c>
      <c r="F316" s="64"/>
      <c r="G316" s="64" t="s">
        <v>639</v>
      </c>
      <c r="H316" s="59" t="s">
        <v>43</v>
      </c>
      <c r="I316" s="60"/>
      <c r="J316" s="38"/>
      <c r="K316" s="65"/>
      <c r="L316" s="59" t="s">
        <v>26</v>
      </c>
      <c r="M316" s="38">
        <v>5</v>
      </c>
      <c r="N316" s="38"/>
      <c r="O316" s="38"/>
      <c r="P316" s="38"/>
      <c r="Q316" s="38"/>
    </row>
    <row r="317" spans="1:1025" ht="15">
      <c r="A317" s="61"/>
      <c r="B317" s="164">
        <v>21901840</v>
      </c>
      <c r="C317" s="153" t="s">
        <v>467</v>
      </c>
      <c r="D317" s="63" t="s">
        <v>466</v>
      </c>
      <c r="E317" s="1" t="s">
        <v>636</v>
      </c>
      <c r="F317" s="64"/>
      <c r="G317" s="64" t="s">
        <v>639</v>
      </c>
      <c r="H317" s="59" t="s">
        <v>49</v>
      </c>
      <c r="I317" s="60" t="s">
        <v>77</v>
      </c>
      <c r="J317" s="38"/>
      <c r="K317" s="65"/>
      <c r="L317" s="59" t="s">
        <v>22</v>
      </c>
      <c r="M317" s="38">
        <v>1</v>
      </c>
      <c r="N317" s="38"/>
      <c r="O317" s="38">
        <v>2</v>
      </c>
      <c r="P317" s="38"/>
      <c r="Q317" s="38"/>
    </row>
    <row r="318" spans="1:1025" ht="15" customHeight="1">
      <c r="A318"/>
      <c r="B318" s="165">
        <v>21903233</v>
      </c>
      <c r="C318" s="142" t="s">
        <v>676</v>
      </c>
      <c r="D318" t="s">
        <v>677</v>
      </c>
      <c r="E318"/>
      <c r="F318"/>
      <c r="G318" s="99" t="s">
        <v>689</v>
      </c>
      <c r="H318" s="100"/>
      <c r="I318" s="104" t="s">
        <v>70</v>
      </c>
      <c r="J318" s="99"/>
      <c r="K318" s="99"/>
      <c r="L318" s="104" t="s">
        <v>32</v>
      </c>
      <c r="M318" s="99"/>
      <c r="N318" s="104">
        <v>4</v>
      </c>
      <c r="O318" s="99"/>
      <c r="P318" s="99"/>
      <c r="Q318" s="99"/>
    </row>
    <row r="319" spans="1:1025" ht="15" customHeight="1">
      <c r="A319" s="61"/>
      <c r="B319" s="164">
        <v>21904372</v>
      </c>
      <c r="C319" s="142" t="s">
        <v>550</v>
      </c>
      <c r="D319" s="66" t="s">
        <v>549</v>
      </c>
      <c r="E319" s="1" t="s">
        <v>636</v>
      </c>
      <c r="F319" s="64"/>
      <c r="G319" s="64" t="s">
        <v>639</v>
      </c>
      <c r="H319" s="59" t="s">
        <v>45</v>
      </c>
      <c r="I319" s="60" t="s">
        <v>83</v>
      </c>
      <c r="J319" s="38"/>
      <c r="K319" s="65"/>
      <c r="L319" s="59" t="s">
        <v>29</v>
      </c>
      <c r="M319" s="38">
        <v>7</v>
      </c>
      <c r="N319" s="38"/>
      <c r="O319" s="38"/>
      <c r="P319" s="38"/>
      <c r="Q319" s="38"/>
    </row>
    <row r="320" spans="1:1025" ht="15">
      <c r="A320" s="61"/>
      <c r="B320" s="163"/>
      <c r="C320" s="142" t="s">
        <v>488</v>
      </c>
      <c r="D320" s="63" t="s">
        <v>112</v>
      </c>
      <c r="E320" s="1" t="s">
        <v>636</v>
      </c>
      <c r="F320" s="64"/>
      <c r="G320" s="64" t="s">
        <v>639</v>
      </c>
      <c r="H320" s="59" t="s">
        <v>43</v>
      </c>
      <c r="I320" s="60" t="s">
        <v>84</v>
      </c>
      <c r="J320" s="38"/>
      <c r="K320" s="65"/>
      <c r="L320" s="59" t="s">
        <v>26</v>
      </c>
      <c r="M320" s="38">
        <v>5</v>
      </c>
      <c r="N320" s="38"/>
      <c r="O320" s="38"/>
      <c r="P320" s="38"/>
      <c r="Q320" s="38"/>
    </row>
    <row r="321" spans="1:17" ht="15" customHeight="1">
      <c r="A321" s="61"/>
      <c r="B321" s="164"/>
      <c r="C321" s="142" t="s">
        <v>426</v>
      </c>
      <c r="D321" s="66" t="s">
        <v>425</v>
      </c>
      <c r="E321" s="1" t="s">
        <v>636</v>
      </c>
      <c r="F321" s="64"/>
      <c r="G321" s="64" t="s">
        <v>639</v>
      </c>
      <c r="H321" s="59" t="s">
        <v>49</v>
      </c>
      <c r="I321" s="60" t="s">
        <v>77</v>
      </c>
      <c r="J321" s="38"/>
      <c r="K321" s="65"/>
      <c r="L321" s="59" t="s">
        <v>22</v>
      </c>
      <c r="M321" s="38">
        <v>2</v>
      </c>
      <c r="N321" s="38"/>
      <c r="O321" s="38">
        <v>2</v>
      </c>
      <c r="P321" s="38"/>
      <c r="Q321" s="38"/>
    </row>
    <row r="322" spans="1:17" ht="16.5" customHeight="1">
      <c r="A322"/>
      <c r="B322" s="165">
        <v>21805452</v>
      </c>
      <c r="C322" s="142" t="s">
        <v>300</v>
      </c>
      <c r="D322" t="s">
        <v>301</v>
      </c>
      <c r="F322" s="73"/>
      <c r="G322" s="64" t="s">
        <v>321</v>
      </c>
      <c r="H322" s="59" t="s">
        <v>51</v>
      </c>
      <c r="I322" s="60" t="s">
        <v>79</v>
      </c>
      <c r="J322" s="74"/>
      <c r="K322" s="75"/>
      <c r="L322" s="3" t="s">
        <v>50</v>
      </c>
      <c r="M322" s="74">
        <v>15</v>
      </c>
      <c r="N322" s="74"/>
      <c r="O322" s="38"/>
      <c r="P322" s="38"/>
      <c r="Q322" s="38"/>
    </row>
    <row r="323" spans="1:17" ht="15">
      <c r="A323"/>
      <c r="B323" s="165">
        <v>21829682</v>
      </c>
      <c r="C323" s="142" t="s">
        <v>180</v>
      </c>
      <c r="D323" t="s">
        <v>181</v>
      </c>
      <c r="F323" s="64"/>
      <c r="G323" s="64" t="s">
        <v>106</v>
      </c>
      <c r="H323" s="59" t="s">
        <v>43</v>
      </c>
      <c r="I323" s="60" t="s">
        <v>70</v>
      </c>
      <c r="K323" s="65"/>
      <c r="L323" s="59" t="s">
        <v>56</v>
      </c>
      <c r="M323" s="38">
        <v>20</v>
      </c>
      <c r="N323" s="38">
        <v>2</v>
      </c>
      <c r="O323" s="38"/>
      <c r="P323" s="38"/>
      <c r="Q323" s="38"/>
    </row>
    <row r="324" spans="1:17" ht="15" customHeight="1">
      <c r="A324"/>
      <c r="B324" s="165">
        <v>21903008</v>
      </c>
      <c r="C324" s="142" t="s">
        <v>182</v>
      </c>
      <c r="D324" t="s">
        <v>183</v>
      </c>
      <c r="F324" s="64"/>
      <c r="G324" s="64" t="s">
        <v>106</v>
      </c>
      <c r="H324" s="59" t="s">
        <v>45</v>
      </c>
      <c r="I324" s="60" t="s">
        <v>77</v>
      </c>
      <c r="J324" s="53"/>
      <c r="K324" s="65"/>
      <c r="L324" s="59" t="s">
        <v>41</v>
      </c>
      <c r="M324" s="53">
        <v>4</v>
      </c>
      <c r="N324" s="53"/>
      <c r="O324" s="38">
        <v>1</v>
      </c>
      <c r="P324" s="38"/>
      <c r="Q324" s="38"/>
    </row>
    <row r="325" spans="1:17" ht="15" customHeight="1">
      <c r="A325" s="61"/>
      <c r="B325" s="164"/>
      <c r="C325" s="142" t="s">
        <v>519</v>
      </c>
      <c r="D325" s="66" t="s">
        <v>518</v>
      </c>
      <c r="E325" s="1" t="s">
        <v>636</v>
      </c>
      <c r="F325" s="64"/>
      <c r="G325" s="64" t="s">
        <v>639</v>
      </c>
      <c r="H325" s="59" t="s">
        <v>51</v>
      </c>
      <c r="I325" s="60" t="s">
        <v>83</v>
      </c>
      <c r="J325" s="38"/>
      <c r="K325" s="65"/>
      <c r="L325" s="59" t="s">
        <v>35</v>
      </c>
      <c r="M325" s="38">
        <v>9</v>
      </c>
      <c r="N325" s="38"/>
      <c r="O325" s="38"/>
      <c r="P325" s="38"/>
      <c r="Q325" s="38"/>
    </row>
    <row r="326" spans="1:17" ht="15" customHeight="1">
      <c r="A326" s="61"/>
      <c r="B326" s="66"/>
      <c r="C326" s="142" t="s">
        <v>487</v>
      </c>
      <c r="D326" s="63" t="s">
        <v>440</v>
      </c>
      <c r="E326" s="1" t="s">
        <v>636</v>
      </c>
      <c r="F326" s="64"/>
      <c r="G326" s="64" t="s">
        <v>639</v>
      </c>
      <c r="H326" s="59" t="s">
        <v>51</v>
      </c>
      <c r="I326" s="60" t="s">
        <v>84</v>
      </c>
      <c r="J326" s="38"/>
      <c r="K326" s="65"/>
      <c r="L326" s="59" t="s">
        <v>35</v>
      </c>
      <c r="M326" s="38">
        <v>9</v>
      </c>
      <c r="N326" s="38"/>
      <c r="O326" s="38"/>
      <c r="P326" s="38"/>
      <c r="Q326" s="38"/>
    </row>
    <row r="327" spans="1:17" ht="15" customHeight="1">
      <c r="A327" s="61"/>
      <c r="B327" s="163">
        <v>21809780</v>
      </c>
      <c r="C327" s="142" t="s">
        <v>567</v>
      </c>
      <c r="D327" s="63" t="s">
        <v>343</v>
      </c>
      <c r="E327" s="1" t="s">
        <v>637</v>
      </c>
      <c r="F327" s="64"/>
      <c r="G327" s="64" t="s">
        <v>639</v>
      </c>
      <c r="H327" s="59" t="s">
        <v>45</v>
      </c>
      <c r="I327" s="60"/>
      <c r="J327" s="53"/>
      <c r="K327" s="65"/>
      <c r="L327" s="59" t="s">
        <v>29</v>
      </c>
      <c r="M327" s="53">
        <v>7</v>
      </c>
      <c r="N327" s="53"/>
      <c r="O327" s="38"/>
      <c r="P327" s="38"/>
      <c r="Q327" s="38"/>
    </row>
    <row r="328" spans="1:17" ht="15" customHeight="1">
      <c r="A328" s="61"/>
      <c r="B328" s="163">
        <v>21909627</v>
      </c>
      <c r="C328" s="146" t="s">
        <v>812</v>
      </c>
      <c r="D328" s="63" t="s">
        <v>813</v>
      </c>
      <c r="E328" s="1" t="s">
        <v>810</v>
      </c>
      <c r="F328" s="64"/>
      <c r="G328" s="64" t="s">
        <v>639</v>
      </c>
      <c r="J328" s="38"/>
      <c r="L328" s="1" t="s">
        <v>103</v>
      </c>
      <c r="M328" s="38" t="s">
        <v>103</v>
      </c>
      <c r="N328" s="38" t="s">
        <v>103</v>
      </c>
      <c r="O328" s="38"/>
      <c r="P328" s="38"/>
      <c r="Q328" s="38"/>
    </row>
    <row r="329" spans="1:17" ht="15">
      <c r="A329" s="61"/>
      <c r="B329" s="163"/>
      <c r="C329" s="142" t="s">
        <v>393</v>
      </c>
      <c r="D329" s="63" t="s">
        <v>392</v>
      </c>
      <c r="E329" s="1" t="s">
        <v>636</v>
      </c>
      <c r="F329" s="64"/>
      <c r="G329" s="64" t="s">
        <v>639</v>
      </c>
      <c r="H329" s="59" t="s">
        <v>51</v>
      </c>
      <c r="I329" s="60" t="s">
        <v>84</v>
      </c>
      <c r="J329" s="38"/>
      <c r="K329" s="65"/>
      <c r="L329" s="59" t="s">
        <v>35</v>
      </c>
      <c r="M329" s="38">
        <v>9</v>
      </c>
      <c r="N329" s="38"/>
      <c r="O329" s="38"/>
      <c r="P329" s="38"/>
      <c r="Q329" s="38"/>
    </row>
    <row r="330" spans="1:17" ht="15">
      <c r="A330" s="61"/>
      <c r="B330" s="66">
        <v>21810620</v>
      </c>
      <c r="C330" s="142" t="s">
        <v>381</v>
      </c>
      <c r="D330" s="63" t="s">
        <v>380</v>
      </c>
      <c r="E330" s="1" t="s">
        <v>637</v>
      </c>
      <c r="F330" s="64"/>
      <c r="G330" s="64" t="s">
        <v>639</v>
      </c>
      <c r="H330" s="59" t="s">
        <v>61</v>
      </c>
      <c r="I330" s="60" t="s">
        <v>85</v>
      </c>
      <c r="J330" s="38"/>
      <c r="K330" s="65"/>
      <c r="L330" s="59" t="s">
        <v>59</v>
      </c>
      <c r="M330" s="38">
        <v>18</v>
      </c>
      <c r="N330" s="38"/>
      <c r="O330" s="38"/>
      <c r="P330" s="38"/>
      <c r="Q330" s="38"/>
    </row>
    <row r="331" spans="1:17" ht="15">
      <c r="A331" s="61"/>
      <c r="B331" s="163">
        <v>21808449</v>
      </c>
      <c r="C331" s="146" t="s">
        <v>814</v>
      </c>
      <c r="D331" s="63" t="s">
        <v>815</v>
      </c>
      <c r="E331" s="1" t="s">
        <v>637</v>
      </c>
      <c r="F331" s="64"/>
      <c r="G331" s="64" t="s">
        <v>639</v>
      </c>
      <c r="H331" s="59" t="s">
        <v>43</v>
      </c>
      <c r="I331" s="60" t="s">
        <v>81</v>
      </c>
      <c r="J331" s="38"/>
      <c r="L331" s="1" t="s">
        <v>59</v>
      </c>
      <c r="M331" s="38">
        <v>18</v>
      </c>
      <c r="N331" s="38"/>
      <c r="O331" s="38"/>
      <c r="P331" s="38"/>
      <c r="Q331" s="38"/>
    </row>
    <row r="332" spans="1:17" ht="15" customHeight="1">
      <c r="A332" s="61"/>
      <c r="B332" s="164">
        <v>21808802</v>
      </c>
      <c r="C332" s="142" t="s">
        <v>377</v>
      </c>
      <c r="D332" s="63" t="s">
        <v>376</v>
      </c>
      <c r="E332" s="1" t="s">
        <v>637</v>
      </c>
      <c r="F332" s="64"/>
      <c r="G332" s="64" t="s">
        <v>639</v>
      </c>
      <c r="H332" s="59" t="s">
        <v>43</v>
      </c>
      <c r="I332" s="60" t="s">
        <v>77</v>
      </c>
      <c r="J332" s="38"/>
      <c r="K332" s="65"/>
      <c r="L332" s="59" t="s">
        <v>26</v>
      </c>
      <c r="M332" s="38">
        <v>5</v>
      </c>
      <c r="N332" s="38"/>
      <c r="O332" s="38">
        <v>5</v>
      </c>
      <c r="P332" s="38"/>
      <c r="Q332" s="38"/>
    </row>
    <row r="333" spans="1:17" ht="19.5" customHeight="1">
      <c r="A333" s="89"/>
      <c r="B333" s="174"/>
      <c r="C333" s="156" t="s">
        <v>345</v>
      </c>
      <c r="D333" s="91" t="s">
        <v>344</v>
      </c>
      <c r="E333" s="90" t="s">
        <v>637</v>
      </c>
      <c r="F333" s="92"/>
      <c r="G333" s="92" t="s">
        <v>639</v>
      </c>
      <c r="H333" s="93"/>
      <c r="I333" s="94"/>
      <c r="J333" s="95"/>
      <c r="K333" s="96"/>
      <c r="L333" s="93"/>
      <c r="M333" s="95"/>
      <c r="N333" s="95"/>
      <c r="O333" s="95"/>
      <c r="P333" s="95"/>
      <c r="Q333" s="95"/>
    </row>
    <row r="334" spans="1:17" ht="15">
      <c r="A334" s="128"/>
      <c r="B334" s="163">
        <v>21906334</v>
      </c>
      <c r="C334" s="147" t="s">
        <v>498</v>
      </c>
      <c r="D334" s="159" t="s">
        <v>351</v>
      </c>
      <c r="E334" s="129" t="s">
        <v>636</v>
      </c>
      <c r="F334" s="131"/>
      <c r="G334" s="131" t="s">
        <v>639</v>
      </c>
      <c r="H334" s="132" t="s">
        <v>43</v>
      </c>
      <c r="I334" s="133" t="s">
        <v>70</v>
      </c>
      <c r="J334" s="134"/>
      <c r="K334" s="135"/>
      <c r="L334" s="132" t="s">
        <v>56</v>
      </c>
      <c r="M334" s="134">
        <v>20</v>
      </c>
      <c r="N334" s="134">
        <v>2</v>
      </c>
      <c r="O334" s="134"/>
      <c r="P334" s="134"/>
      <c r="Q334" s="134"/>
    </row>
    <row r="335" spans="1:17" ht="15" customHeight="1">
      <c r="A335"/>
      <c r="B335" s="165">
        <v>21900275</v>
      </c>
      <c r="C335" s="142" t="s">
        <v>184</v>
      </c>
      <c r="D335" t="s">
        <v>185</v>
      </c>
      <c r="F335" s="64"/>
      <c r="G335" s="64" t="s">
        <v>106</v>
      </c>
      <c r="H335" s="59" t="s">
        <v>43</v>
      </c>
      <c r="I335" s="60" t="s">
        <v>77</v>
      </c>
      <c r="J335" s="38" t="s">
        <v>692</v>
      </c>
      <c r="K335" s="65"/>
      <c r="L335" s="59" t="s">
        <v>56</v>
      </c>
      <c r="M335" s="38">
        <v>20</v>
      </c>
      <c r="N335" s="38"/>
      <c r="O335" s="38">
        <v>1</v>
      </c>
      <c r="P335" s="38"/>
      <c r="Q335" s="38"/>
    </row>
    <row r="336" spans="1:17" ht="15">
      <c r="A336"/>
      <c r="B336" s="165">
        <v>21900759</v>
      </c>
      <c r="C336" s="142" t="s">
        <v>302</v>
      </c>
      <c r="D336" t="s">
        <v>303</v>
      </c>
      <c r="F336" s="64"/>
      <c r="G336" s="64" t="s">
        <v>321</v>
      </c>
      <c r="H336" s="59" t="s">
        <v>51</v>
      </c>
      <c r="I336" s="60" t="s">
        <v>70</v>
      </c>
      <c r="J336" s="38"/>
      <c r="K336" s="65"/>
      <c r="L336" s="59" t="s">
        <v>50</v>
      </c>
      <c r="M336" s="38">
        <v>15</v>
      </c>
      <c r="N336" s="38">
        <v>1</v>
      </c>
      <c r="O336" s="38"/>
      <c r="P336" s="38"/>
      <c r="Q336" s="38"/>
    </row>
    <row r="337" spans="1:1025" ht="15" customHeight="1">
      <c r="A337" s="61"/>
      <c r="B337" s="66"/>
      <c r="C337" s="142" t="s">
        <v>470</v>
      </c>
      <c r="D337" s="63" t="s">
        <v>469</v>
      </c>
      <c r="E337" s="1" t="s">
        <v>638</v>
      </c>
      <c r="F337" s="64"/>
      <c r="G337" s="64" t="s">
        <v>639</v>
      </c>
      <c r="H337" s="59" t="s">
        <v>852</v>
      </c>
      <c r="I337" s="60" t="s">
        <v>79</v>
      </c>
      <c r="J337" s="38"/>
      <c r="K337" s="65" t="s">
        <v>63</v>
      </c>
      <c r="L337" s="59" t="s">
        <v>44</v>
      </c>
      <c r="M337" s="38">
        <v>14</v>
      </c>
      <c r="N337" s="38"/>
      <c r="O337" s="38"/>
      <c r="P337" s="38"/>
      <c r="Q337" s="38"/>
    </row>
    <row r="338" spans="1:1025" s="136" customFormat="1" ht="15" customHeight="1">
      <c r="A338" s="128"/>
      <c r="B338" s="180"/>
      <c r="C338" s="147" t="s">
        <v>400</v>
      </c>
      <c r="D338" s="181" t="s">
        <v>208</v>
      </c>
      <c r="E338" s="129" t="s">
        <v>636</v>
      </c>
      <c r="F338" s="182"/>
      <c r="G338" s="131" t="s">
        <v>639</v>
      </c>
      <c r="H338" s="132" t="s">
        <v>57</v>
      </c>
      <c r="I338" s="133" t="s">
        <v>84</v>
      </c>
      <c r="J338" s="183"/>
      <c r="K338" s="184"/>
      <c r="L338" s="185" t="s">
        <v>35</v>
      </c>
      <c r="M338" s="183">
        <v>9</v>
      </c>
      <c r="N338" s="183"/>
      <c r="O338" s="183"/>
      <c r="P338" s="134"/>
      <c r="Q338" s="134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29"/>
      <c r="AM338" s="129"/>
      <c r="AN338" s="129"/>
      <c r="AO338" s="129"/>
      <c r="AP338" s="129"/>
      <c r="AQ338" s="129"/>
      <c r="AR338" s="129"/>
      <c r="AS338" s="129"/>
      <c r="AT338" s="129"/>
      <c r="AU338" s="129"/>
      <c r="AV338" s="129"/>
      <c r="AW338" s="129"/>
      <c r="AX338" s="129"/>
      <c r="AY338" s="129"/>
      <c r="AZ338" s="129"/>
      <c r="BA338" s="129"/>
      <c r="BB338" s="129"/>
      <c r="BC338" s="129"/>
      <c r="BD338" s="129"/>
      <c r="BE338" s="129"/>
      <c r="BF338" s="129"/>
      <c r="BG338" s="129"/>
      <c r="BH338" s="129"/>
      <c r="BI338" s="129"/>
      <c r="BJ338" s="129"/>
      <c r="BK338" s="129"/>
      <c r="BL338" s="129"/>
      <c r="BM338" s="129"/>
      <c r="BN338" s="129"/>
      <c r="BO338" s="129"/>
      <c r="BP338" s="129"/>
      <c r="BQ338" s="129"/>
      <c r="BR338" s="129"/>
      <c r="BS338" s="129"/>
      <c r="BT338" s="129"/>
      <c r="BU338" s="129"/>
      <c r="BV338" s="129"/>
      <c r="BW338" s="129"/>
      <c r="BX338" s="129"/>
      <c r="BY338" s="129"/>
      <c r="BZ338" s="129"/>
      <c r="CA338" s="129"/>
      <c r="CB338" s="129"/>
      <c r="CC338" s="129"/>
      <c r="CD338" s="129"/>
      <c r="CE338" s="129"/>
      <c r="CF338" s="129"/>
      <c r="CG338" s="129"/>
      <c r="CH338" s="129"/>
      <c r="CI338" s="129"/>
      <c r="CJ338" s="129"/>
      <c r="CK338" s="129"/>
      <c r="CL338" s="129"/>
      <c r="CM338" s="129"/>
      <c r="CN338" s="129"/>
      <c r="CO338" s="129"/>
      <c r="CP338" s="129"/>
      <c r="CQ338" s="129"/>
      <c r="CR338" s="129"/>
      <c r="CS338" s="129"/>
      <c r="CT338" s="129"/>
      <c r="CU338" s="129"/>
      <c r="CV338" s="129"/>
      <c r="CW338" s="129"/>
      <c r="CX338" s="129"/>
      <c r="CY338" s="129"/>
      <c r="CZ338" s="129"/>
      <c r="DA338" s="129"/>
      <c r="DB338" s="129"/>
      <c r="DC338" s="129"/>
      <c r="DD338" s="129"/>
      <c r="DE338" s="129"/>
      <c r="DF338" s="129"/>
      <c r="DG338" s="129"/>
      <c r="DH338" s="129"/>
      <c r="DI338" s="129"/>
      <c r="DJ338" s="129"/>
      <c r="DK338" s="129"/>
      <c r="DL338" s="129"/>
      <c r="DM338" s="129"/>
      <c r="DN338" s="129"/>
      <c r="DO338" s="129"/>
      <c r="DP338" s="129"/>
      <c r="DQ338" s="129"/>
      <c r="DR338" s="129"/>
      <c r="DS338" s="129"/>
      <c r="DT338" s="129"/>
      <c r="DU338" s="129"/>
      <c r="DV338" s="129"/>
      <c r="DW338" s="129"/>
      <c r="DX338" s="129"/>
      <c r="DY338" s="129"/>
      <c r="DZ338" s="129"/>
      <c r="EA338" s="129"/>
      <c r="EB338" s="129"/>
      <c r="EC338" s="129"/>
      <c r="ED338" s="129"/>
      <c r="EE338" s="129"/>
      <c r="EF338" s="129"/>
      <c r="EG338" s="129"/>
      <c r="EH338" s="129"/>
      <c r="EI338" s="129"/>
      <c r="EJ338" s="129"/>
      <c r="EK338" s="129"/>
      <c r="EL338" s="129"/>
      <c r="EM338" s="129"/>
      <c r="EN338" s="129"/>
      <c r="EO338" s="129"/>
      <c r="EP338" s="129"/>
      <c r="EQ338" s="129"/>
      <c r="ER338" s="129"/>
      <c r="ES338" s="129"/>
      <c r="ET338" s="129"/>
      <c r="EU338" s="129"/>
      <c r="EV338" s="129"/>
      <c r="EW338" s="129"/>
      <c r="EX338" s="129"/>
      <c r="EY338" s="129"/>
      <c r="EZ338" s="129"/>
      <c r="FA338" s="129"/>
      <c r="FB338" s="129"/>
      <c r="FC338" s="129"/>
      <c r="FD338" s="129"/>
      <c r="FE338" s="129"/>
      <c r="FF338" s="129"/>
      <c r="FG338" s="129"/>
      <c r="FH338" s="129"/>
      <c r="FI338" s="129"/>
      <c r="FJ338" s="129"/>
      <c r="FK338" s="129"/>
      <c r="FL338" s="129"/>
      <c r="FM338" s="129"/>
      <c r="FN338" s="129"/>
      <c r="FO338" s="129"/>
      <c r="FP338" s="129"/>
      <c r="FQ338" s="129"/>
      <c r="FR338" s="129"/>
      <c r="FS338" s="129"/>
      <c r="FT338" s="129"/>
      <c r="FU338" s="129"/>
      <c r="FV338" s="129"/>
      <c r="FW338" s="129"/>
      <c r="FX338" s="129"/>
      <c r="FY338" s="129"/>
      <c r="FZ338" s="129"/>
      <c r="GA338" s="129"/>
      <c r="GB338" s="129"/>
      <c r="GC338" s="129"/>
      <c r="GD338" s="129"/>
      <c r="GE338" s="129"/>
      <c r="GF338" s="129"/>
      <c r="GG338" s="129"/>
      <c r="GH338" s="129"/>
      <c r="GI338" s="129"/>
      <c r="GJ338" s="129"/>
      <c r="GK338" s="129"/>
      <c r="GL338" s="129"/>
      <c r="GM338" s="129"/>
      <c r="GN338" s="129"/>
      <c r="GO338" s="129"/>
      <c r="GP338" s="129"/>
      <c r="GQ338" s="129"/>
      <c r="GR338" s="129"/>
      <c r="GS338" s="129"/>
      <c r="GT338" s="129"/>
      <c r="GU338" s="129"/>
      <c r="GV338" s="129"/>
      <c r="GW338" s="129"/>
      <c r="GX338" s="129"/>
      <c r="GY338" s="129"/>
      <c r="GZ338" s="129"/>
      <c r="HA338" s="129"/>
      <c r="HB338" s="129"/>
      <c r="HC338" s="129"/>
      <c r="HD338" s="129"/>
      <c r="HE338" s="129"/>
      <c r="HF338" s="129"/>
      <c r="HG338" s="129"/>
      <c r="HH338" s="129"/>
      <c r="HI338" s="129"/>
      <c r="HJ338" s="129"/>
      <c r="HK338" s="129"/>
      <c r="HL338" s="129"/>
      <c r="HM338" s="129"/>
      <c r="HN338" s="129"/>
      <c r="HO338" s="129"/>
      <c r="HP338" s="129"/>
      <c r="HQ338" s="129"/>
      <c r="HR338" s="129"/>
      <c r="HS338" s="129"/>
      <c r="HT338" s="129"/>
      <c r="HU338" s="129"/>
      <c r="HV338" s="129"/>
      <c r="HW338" s="129"/>
      <c r="HX338" s="129"/>
      <c r="HY338" s="129"/>
      <c r="HZ338" s="129"/>
      <c r="IA338" s="129"/>
      <c r="IB338" s="129"/>
      <c r="IC338" s="129"/>
      <c r="ID338" s="129"/>
      <c r="IE338" s="129"/>
      <c r="IF338" s="129"/>
      <c r="IG338" s="129"/>
      <c r="IH338" s="129"/>
      <c r="II338" s="129"/>
      <c r="IJ338" s="129"/>
      <c r="IK338" s="129"/>
      <c r="IL338" s="129"/>
      <c r="IM338" s="129"/>
      <c r="IN338" s="129"/>
      <c r="IO338" s="129"/>
      <c r="IP338" s="129"/>
      <c r="IQ338" s="129"/>
      <c r="IR338" s="129"/>
      <c r="IS338" s="129"/>
      <c r="IT338" s="129"/>
      <c r="IU338" s="129"/>
      <c r="IV338" s="129"/>
      <c r="IW338" s="129"/>
      <c r="IX338" s="129"/>
      <c r="IY338" s="129"/>
      <c r="IZ338" s="129"/>
      <c r="JA338" s="129"/>
      <c r="JB338" s="129"/>
      <c r="JC338" s="129"/>
      <c r="JD338" s="129"/>
      <c r="JE338" s="129"/>
      <c r="JF338" s="129"/>
      <c r="JG338" s="129"/>
      <c r="JH338" s="129"/>
      <c r="JI338" s="129"/>
      <c r="JJ338" s="129"/>
      <c r="JK338" s="129"/>
      <c r="JL338" s="129"/>
      <c r="JM338" s="129"/>
      <c r="JN338" s="129"/>
      <c r="JO338" s="129"/>
      <c r="JP338" s="129"/>
      <c r="JQ338" s="129"/>
      <c r="JR338" s="129"/>
      <c r="JS338" s="129"/>
      <c r="JT338" s="129"/>
      <c r="JU338" s="129"/>
      <c r="JV338" s="129"/>
      <c r="JW338" s="129"/>
      <c r="JX338" s="129"/>
      <c r="JY338" s="129"/>
      <c r="JZ338" s="129"/>
      <c r="KA338" s="129"/>
      <c r="KB338" s="129"/>
      <c r="KC338" s="129"/>
      <c r="KD338" s="129"/>
      <c r="KE338" s="129"/>
      <c r="KF338" s="129"/>
      <c r="KG338" s="129"/>
      <c r="KH338" s="129"/>
      <c r="KI338" s="129"/>
      <c r="KJ338" s="129"/>
      <c r="KK338" s="129"/>
      <c r="KL338" s="129"/>
      <c r="KM338" s="129"/>
      <c r="KN338" s="129"/>
      <c r="KO338" s="129"/>
      <c r="KP338" s="129"/>
      <c r="KQ338" s="129"/>
      <c r="KR338" s="129"/>
      <c r="KS338" s="129"/>
      <c r="KT338" s="129"/>
      <c r="KU338" s="129"/>
      <c r="KV338" s="129"/>
      <c r="KW338" s="129"/>
      <c r="KX338" s="129"/>
      <c r="KY338" s="129"/>
      <c r="KZ338" s="129"/>
      <c r="LA338" s="129"/>
      <c r="LB338" s="129"/>
      <c r="LC338" s="129"/>
      <c r="LD338" s="129"/>
      <c r="LE338" s="129"/>
      <c r="LF338" s="129"/>
      <c r="LG338" s="129"/>
      <c r="LH338" s="129"/>
      <c r="LI338" s="129"/>
      <c r="LJ338" s="129"/>
      <c r="LK338" s="129"/>
      <c r="LL338" s="129"/>
      <c r="LM338" s="129"/>
      <c r="LN338" s="129"/>
      <c r="LO338" s="129"/>
      <c r="LP338" s="129"/>
      <c r="LQ338" s="129"/>
      <c r="LR338" s="129"/>
      <c r="LS338" s="129"/>
      <c r="LT338" s="129"/>
      <c r="LU338" s="129"/>
      <c r="LV338" s="129"/>
      <c r="LW338" s="129"/>
      <c r="LX338" s="129"/>
      <c r="LY338" s="129"/>
      <c r="LZ338" s="129"/>
      <c r="MA338" s="129"/>
      <c r="MB338" s="129"/>
      <c r="MC338" s="129"/>
      <c r="MD338" s="129"/>
      <c r="ME338" s="129"/>
      <c r="MF338" s="129"/>
      <c r="MG338" s="129"/>
      <c r="MH338" s="129"/>
      <c r="MI338" s="129"/>
      <c r="MJ338" s="129"/>
      <c r="MK338" s="129"/>
      <c r="ML338" s="129"/>
      <c r="MM338" s="129"/>
      <c r="MN338" s="129"/>
      <c r="MO338" s="129"/>
      <c r="MP338" s="129"/>
      <c r="MQ338" s="129"/>
      <c r="MR338" s="129"/>
      <c r="MS338" s="129"/>
      <c r="MT338" s="129"/>
      <c r="MU338" s="129"/>
      <c r="MV338" s="129"/>
      <c r="MW338" s="129"/>
      <c r="MX338" s="129"/>
      <c r="MY338" s="129"/>
      <c r="MZ338" s="129"/>
      <c r="NA338" s="129"/>
      <c r="NB338" s="129"/>
      <c r="NC338" s="129"/>
      <c r="ND338" s="129"/>
      <c r="NE338" s="129"/>
      <c r="NF338" s="129"/>
      <c r="NG338" s="129"/>
      <c r="NH338" s="129"/>
      <c r="NI338" s="129"/>
      <c r="NJ338" s="129"/>
      <c r="NK338" s="129"/>
      <c r="NL338" s="129"/>
      <c r="NM338" s="129"/>
      <c r="NN338" s="129"/>
      <c r="NO338" s="129"/>
      <c r="NP338" s="129"/>
      <c r="NQ338" s="129"/>
      <c r="NR338" s="129"/>
      <c r="NS338" s="129"/>
      <c r="NT338" s="129"/>
      <c r="NU338" s="129"/>
      <c r="NV338" s="129"/>
      <c r="NW338" s="129"/>
      <c r="NX338" s="129"/>
      <c r="NY338" s="129"/>
      <c r="NZ338" s="129"/>
      <c r="OA338" s="129"/>
      <c r="OB338" s="129"/>
      <c r="OC338" s="129"/>
      <c r="OD338" s="129"/>
      <c r="OE338" s="129"/>
      <c r="OF338" s="129"/>
      <c r="OG338" s="129"/>
      <c r="OH338" s="129"/>
      <c r="OI338" s="129"/>
      <c r="OJ338" s="129"/>
      <c r="OK338" s="129"/>
      <c r="OL338" s="129"/>
      <c r="OM338" s="129"/>
      <c r="ON338" s="129"/>
      <c r="OO338" s="129"/>
      <c r="OP338" s="129"/>
      <c r="OQ338" s="129"/>
      <c r="OR338" s="129"/>
      <c r="OS338" s="129"/>
      <c r="OT338" s="129"/>
      <c r="OU338" s="129"/>
      <c r="OV338" s="129"/>
      <c r="OW338" s="129"/>
      <c r="OX338" s="129"/>
      <c r="OY338" s="129"/>
      <c r="OZ338" s="129"/>
      <c r="PA338" s="129"/>
      <c r="PB338" s="129"/>
      <c r="PC338" s="129"/>
      <c r="PD338" s="129"/>
      <c r="PE338" s="129"/>
      <c r="PF338" s="129"/>
      <c r="PG338" s="129"/>
      <c r="PH338" s="129"/>
      <c r="PI338" s="129"/>
      <c r="PJ338" s="129"/>
      <c r="PK338" s="129"/>
      <c r="PL338" s="129"/>
      <c r="PM338" s="129"/>
      <c r="PN338" s="129"/>
      <c r="PO338" s="129"/>
      <c r="PP338" s="129"/>
      <c r="PQ338" s="129"/>
      <c r="PR338" s="129"/>
      <c r="PS338" s="129"/>
      <c r="PT338" s="129"/>
      <c r="PU338" s="129"/>
      <c r="PV338" s="129"/>
      <c r="PW338" s="129"/>
      <c r="PX338" s="129"/>
      <c r="PY338" s="129"/>
      <c r="PZ338" s="129"/>
      <c r="QA338" s="129"/>
      <c r="QB338" s="129"/>
      <c r="QC338" s="129"/>
      <c r="QD338" s="129"/>
      <c r="QE338" s="129"/>
      <c r="QF338" s="129"/>
      <c r="QG338" s="129"/>
      <c r="QH338" s="129"/>
      <c r="QI338" s="129"/>
      <c r="QJ338" s="129"/>
      <c r="QK338" s="129"/>
      <c r="QL338" s="129"/>
      <c r="QM338" s="129"/>
      <c r="QN338" s="129"/>
      <c r="QO338" s="129"/>
      <c r="QP338" s="129"/>
      <c r="QQ338" s="129"/>
      <c r="QR338" s="129"/>
      <c r="QS338" s="129"/>
      <c r="QT338" s="129"/>
      <c r="QU338" s="129"/>
      <c r="QV338" s="129"/>
      <c r="QW338" s="129"/>
      <c r="QX338" s="129"/>
      <c r="QY338" s="129"/>
      <c r="QZ338" s="129"/>
      <c r="RA338" s="129"/>
      <c r="RB338" s="129"/>
      <c r="RC338" s="129"/>
      <c r="RD338" s="129"/>
      <c r="RE338" s="129"/>
      <c r="RF338" s="129"/>
      <c r="RG338" s="129"/>
      <c r="RH338" s="129"/>
      <c r="RI338" s="129"/>
      <c r="RJ338" s="129"/>
      <c r="RK338" s="129"/>
      <c r="RL338" s="129"/>
      <c r="RM338" s="129"/>
      <c r="RN338" s="129"/>
      <c r="RO338" s="129"/>
      <c r="RP338" s="129"/>
      <c r="RQ338" s="129"/>
      <c r="RR338" s="129"/>
      <c r="RS338" s="129"/>
      <c r="RT338" s="129"/>
      <c r="RU338" s="129"/>
      <c r="RV338" s="129"/>
      <c r="RW338" s="129"/>
      <c r="RX338" s="129"/>
      <c r="RY338" s="129"/>
      <c r="RZ338" s="129"/>
      <c r="SA338" s="129"/>
      <c r="SB338" s="129"/>
      <c r="SC338" s="129"/>
      <c r="SD338" s="129"/>
      <c r="SE338" s="129"/>
      <c r="SF338" s="129"/>
      <c r="SG338" s="129"/>
      <c r="SH338" s="129"/>
      <c r="SI338" s="129"/>
      <c r="SJ338" s="129"/>
      <c r="SK338" s="129"/>
      <c r="SL338" s="129"/>
      <c r="SM338" s="129"/>
      <c r="SN338" s="129"/>
      <c r="SO338" s="129"/>
      <c r="SP338" s="129"/>
      <c r="SQ338" s="129"/>
      <c r="SR338" s="129"/>
      <c r="SS338" s="129"/>
      <c r="ST338" s="129"/>
      <c r="SU338" s="129"/>
      <c r="SV338" s="129"/>
      <c r="SW338" s="129"/>
      <c r="SX338" s="129"/>
      <c r="SY338" s="129"/>
      <c r="SZ338" s="129"/>
      <c r="TA338" s="129"/>
      <c r="TB338" s="129"/>
      <c r="TC338" s="129"/>
      <c r="TD338" s="129"/>
      <c r="TE338" s="129"/>
      <c r="TF338" s="129"/>
      <c r="TG338" s="129"/>
      <c r="TH338" s="129"/>
      <c r="TI338" s="129"/>
      <c r="TJ338" s="129"/>
      <c r="TK338" s="129"/>
      <c r="TL338" s="129"/>
      <c r="TM338" s="129"/>
      <c r="TN338" s="129"/>
      <c r="TO338" s="129"/>
      <c r="TP338" s="129"/>
      <c r="TQ338" s="129"/>
      <c r="TR338" s="129"/>
      <c r="TS338" s="129"/>
      <c r="TT338" s="129"/>
      <c r="TU338" s="129"/>
      <c r="TV338" s="129"/>
      <c r="TW338" s="129"/>
      <c r="TX338" s="129"/>
      <c r="TY338" s="129"/>
      <c r="TZ338" s="129"/>
      <c r="UA338" s="129"/>
      <c r="UB338" s="129"/>
      <c r="UC338" s="129"/>
      <c r="UD338" s="129"/>
      <c r="UE338" s="129"/>
      <c r="UF338" s="129"/>
      <c r="UG338" s="129"/>
      <c r="UH338" s="129"/>
      <c r="UI338" s="129"/>
      <c r="UJ338" s="129"/>
      <c r="UK338" s="129"/>
      <c r="UL338" s="129"/>
      <c r="UM338" s="129"/>
      <c r="UN338" s="129"/>
      <c r="UO338" s="129"/>
      <c r="UP338" s="129"/>
      <c r="UQ338" s="129"/>
      <c r="UR338" s="129"/>
      <c r="US338" s="129"/>
      <c r="UT338" s="129"/>
      <c r="UU338" s="129"/>
      <c r="UV338" s="129"/>
      <c r="UW338" s="129"/>
      <c r="UX338" s="129"/>
      <c r="UY338" s="129"/>
      <c r="UZ338" s="129"/>
      <c r="VA338" s="129"/>
      <c r="VB338" s="129"/>
      <c r="VC338" s="129"/>
      <c r="VD338" s="129"/>
      <c r="VE338" s="129"/>
      <c r="VF338" s="129"/>
      <c r="VG338" s="129"/>
      <c r="VH338" s="129"/>
      <c r="VI338" s="129"/>
      <c r="VJ338" s="129"/>
      <c r="VK338" s="129"/>
      <c r="VL338" s="129"/>
      <c r="VM338" s="129"/>
      <c r="VN338" s="129"/>
      <c r="VO338" s="129"/>
      <c r="VP338" s="129"/>
      <c r="VQ338" s="129"/>
      <c r="VR338" s="129"/>
      <c r="VS338" s="129"/>
      <c r="VT338" s="129"/>
      <c r="VU338" s="129"/>
      <c r="VV338" s="129"/>
      <c r="VW338" s="129"/>
      <c r="VX338" s="129"/>
      <c r="VY338" s="129"/>
      <c r="VZ338" s="129"/>
      <c r="WA338" s="129"/>
      <c r="WB338" s="129"/>
      <c r="WC338" s="129"/>
      <c r="WD338" s="129"/>
      <c r="WE338" s="129"/>
      <c r="WF338" s="129"/>
      <c r="WG338" s="129"/>
      <c r="WH338" s="129"/>
      <c r="WI338" s="129"/>
      <c r="WJ338" s="129"/>
      <c r="WK338" s="129"/>
      <c r="WL338" s="129"/>
      <c r="WM338" s="129"/>
      <c r="WN338" s="129"/>
      <c r="WO338" s="129"/>
      <c r="WP338" s="129"/>
      <c r="WQ338" s="129"/>
      <c r="WR338" s="129"/>
      <c r="WS338" s="129"/>
      <c r="WT338" s="129"/>
      <c r="WU338" s="129"/>
      <c r="WV338" s="129"/>
      <c r="WW338" s="129"/>
      <c r="WX338" s="129"/>
      <c r="WY338" s="129"/>
      <c r="WZ338" s="129"/>
      <c r="XA338" s="129"/>
      <c r="XB338" s="129"/>
      <c r="XC338" s="129"/>
      <c r="XD338" s="129"/>
      <c r="XE338" s="129"/>
      <c r="XF338" s="129"/>
      <c r="XG338" s="129"/>
      <c r="XH338" s="129"/>
      <c r="XI338" s="129"/>
      <c r="XJ338" s="129"/>
      <c r="XK338" s="129"/>
      <c r="XL338" s="129"/>
      <c r="XM338" s="129"/>
      <c r="XN338" s="129"/>
      <c r="XO338" s="129"/>
      <c r="XP338" s="129"/>
      <c r="XQ338" s="129"/>
      <c r="XR338" s="129"/>
      <c r="XS338" s="129"/>
      <c r="XT338" s="129"/>
      <c r="XU338" s="129"/>
      <c r="XV338" s="129"/>
      <c r="XW338" s="129"/>
      <c r="XX338" s="129"/>
      <c r="XY338" s="129"/>
      <c r="XZ338" s="129"/>
      <c r="YA338" s="129"/>
      <c r="YB338" s="129"/>
      <c r="YC338" s="129"/>
      <c r="YD338" s="129"/>
      <c r="YE338" s="129"/>
      <c r="YF338" s="129"/>
      <c r="YG338" s="129"/>
      <c r="YH338" s="129"/>
      <c r="YI338" s="129"/>
      <c r="YJ338" s="129"/>
      <c r="YK338" s="129"/>
      <c r="YL338" s="129"/>
      <c r="YM338" s="129"/>
      <c r="YN338" s="129"/>
      <c r="YO338" s="129"/>
      <c r="YP338" s="129"/>
      <c r="YQ338" s="129"/>
      <c r="YR338" s="129"/>
      <c r="YS338" s="129"/>
      <c r="YT338" s="129"/>
      <c r="YU338" s="129"/>
      <c r="YV338" s="129"/>
      <c r="YW338" s="129"/>
      <c r="YX338" s="129"/>
      <c r="YY338" s="129"/>
      <c r="YZ338" s="129"/>
      <c r="ZA338" s="129"/>
      <c r="ZB338" s="129"/>
      <c r="ZC338" s="129"/>
      <c r="ZD338" s="129"/>
      <c r="ZE338" s="129"/>
      <c r="ZF338" s="129"/>
      <c r="ZG338" s="129"/>
      <c r="ZH338" s="129"/>
      <c r="ZI338" s="129"/>
      <c r="ZJ338" s="129"/>
      <c r="ZK338" s="129"/>
      <c r="ZL338" s="129"/>
      <c r="ZM338" s="129"/>
      <c r="ZN338" s="129"/>
      <c r="ZO338" s="129"/>
      <c r="ZP338" s="129"/>
      <c r="ZQ338" s="129"/>
      <c r="ZR338" s="129"/>
      <c r="ZS338" s="129"/>
      <c r="ZT338" s="129"/>
      <c r="ZU338" s="129"/>
      <c r="ZV338" s="129"/>
      <c r="ZW338" s="129"/>
      <c r="ZX338" s="129"/>
      <c r="ZY338" s="129"/>
      <c r="ZZ338" s="129"/>
      <c r="AAA338" s="129"/>
      <c r="AAB338" s="129"/>
      <c r="AAC338" s="129"/>
      <c r="AAD338" s="129"/>
      <c r="AAE338" s="129"/>
      <c r="AAF338" s="129"/>
      <c r="AAG338" s="129"/>
      <c r="AAH338" s="129"/>
      <c r="AAI338" s="129"/>
      <c r="AAJ338" s="129"/>
      <c r="AAK338" s="129"/>
      <c r="AAL338" s="129"/>
      <c r="AAM338" s="129"/>
      <c r="AAN338" s="129"/>
      <c r="AAO338" s="129"/>
      <c r="AAP338" s="129"/>
      <c r="AAQ338" s="129"/>
      <c r="AAR338" s="129"/>
      <c r="AAS338" s="129"/>
      <c r="AAT338" s="129"/>
      <c r="AAU338" s="129"/>
      <c r="AAV338" s="129"/>
      <c r="AAW338" s="129"/>
      <c r="AAX338" s="129"/>
      <c r="AAY338" s="129"/>
      <c r="AAZ338" s="129"/>
      <c r="ABA338" s="129"/>
      <c r="ABB338" s="129"/>
      <c r="ABC338" s="129"/>
      <c r="ABD338" s="129"/>
      <c r="ABE338" s="129"/>
      <c r="ABF338" s="129"/>
      <c r="ABG338" s="129"/>
      <c r="ABH338" s="129"/>
      <c r="ABI338" s="129"/>
      <c r="ABJ338" s="129"/>
      <c r="ABK338" s="129"/>
      <c r="ABL338" s="129"/>
      <c r="ABM338" s="129"/>
      <c r="ABN338" s="129"/>
      <c r="ABO338" s="129"/>
      <c r="ABP338" s="129"/>
      <c r="ABQ338" s="129"/>
      <c r="ABR338" s="129"/>
      <c r="ABS338" s="129"/>
      <c r="ABT338" s="129"/>
      <c r="ABU338" s="129"/>
      <c r="ABV338" s="129"/>
      <c r="ABW338" s="129"/>
      <c r="ABX338" s="129"/>
      <c r="ABY338" s="129"/>
      <c r="ABZ338" s="129"/>
      <c r="ACA338" s="129"/>
      <c r="ACB338" s="129"/>
      <c r="ACC338" s="129"/>
      <c r="ACD338" s="129"/>
      <c r="ACE338" s="129"/>
      <c r="ACF338" s="129"/>
      <c r="ACG338" s="129"/>
      <c r="ACH338" s="129"/>
      <c r="ACI338" s="129"/>
      <c r="ACJ338" s="129"/>
      <c r="ACK338" s="129"/>
      <c r="ACL338" s="129"/>
      <c r="ACM338" s="129"/>
      <c r="ACN338" s="129"/>
      <c r="ACO338" s="129"/>
      <c r="ACP338" s="129"/>
      <c r="ACQ338" s="129"/>
      <c r="ACR338" s="129"/>
      <c r="ACS338" s="129"/>
      <c r="ACT338" s="129"/>
      <c r="ACU338" s="129"/>
      <c r="ACV338" s="129"/>
      <c r="ACW338" s="129"/>
      <c r="ACX338" s="129"/>
      <c r="ACY338" s="129"/>
      <c r="ACZ338" s="129"/>
      <c r="ADA338" s="129"/>
      <c r="ADB338" s="129"/>
      <c r="ADC338" s="129"/>
      <c r="ADD338" s="129"/>
      <c r="ADE338" s="129"/>
      <c r="ADF338" s="129"/>
      <c r="ADG338" s="129"/>
      <c r="ADH338" s="129"/>
      <c r="ADI338" s="129"/>
      <c r="ADJ338" s="129"/>
      <c r="ADK338" s="129"/>
      <c r="ADL338" s="129"/>
      <c r="ADM338" s="129"/>
      <c r="ADN338" s="129"/>
      <c r="ADO338" s="129"/>
      <c r="ADP338" s="129"/>
      <c r="ADQ338" s="129"/>
      <c r="ADR338" s="129"/>
      <c r="ADS338" s="129"/>
      <c r="ADT338" s="129"/>
      <c r="ADU338" s="129"/>
      <c r="ADV338" s="129"/>
      <c r="ADW338" s="129"/>
      <c r="ADX338" s="129"/>
      <c r="ADY338" s="129"/>
      <c r="ADZ338" s="129"/>
      <c r="AEA338" s="129"/>
      <c r="AEB338" s="129"/>
      <c r="AEC338" s="129"/>
      <c r="AED338" s="129"/>
      <c r="AEE338" s="129"/>
      <c r="AEF338" s="129"/>
      <c r="AEG338" s="129"/>
      <c r="AEH338" s="129"/>
      <c r="AEI338" s="129"/>
      <c r="AEJ338" s="129"/>
      <c r="AEK338" s="129"/>
      <c r="AEL338" s="129"/>
      <c r="AEM338" s="129"/>
      <c r="AEN338" s="129"/>
      <c r="AEO338" s="129"/>
      <c r="AEP338" s="129"/>
      <c r="AEQ338" s="129"/>
      <c r="AER338" s="129"/>
      <c r="AES338" s="129"/>
      <c r="AET338" s="129"/>
      <c r="AEU338" s="129"/>
      <c r="AEV338" s="129"/>
      <c r="AEW338" s="129"/>
      <c r="AEX338" s="129"/>
      <c r="AEY338" s="129"/>
      <c r="AEZ338" s="129"/>
      <c r="AFA338" s="129"/>
      <c r="AFB338" s="129"/>
      <c r="AFC338" s="129"/>
      <c r="AFD338" s="129"/>
      <c r="AFE338" s="129"/>
      <c r="AFF338" s="129"/>
      <c r="AFG338" s="129"/>
      <c r="AFH338" s="129"/>
      <c r="AFI338" s="129"/>
      <c r="AFJ338" s="129"/>
      <c r="AFK338" s="129"/>
      <c r="AFL338" s="129"/>
      <c r="AFM338" s="129"/>
      <c r="AFN338" s="129"/>
      <c r="AFO338" s="129"/>
      <c r="AFP338" s="129"/>
      <c r="AFQ338" s="129"/>
      <c r="AFR338" s="129"/>
      <c r="AFS338" s="129"/>
      <c r="AFT338" s="129"/>
      <c r="AFU338" s="129"/>
      <c r="AFV338" s="129"/>
      <c r="AFW338" s="129"/>
      <c r="AFX338" s="129"/>
      <c r="AFY338" s="129"/>
      <c r="AFZ338" s="129"/>
      <c r="AGA338" s="129"/>
      <c r="AGB338" s="129"/>
      <c r="AGC338" s="129"/>
      <c r="AGD338" s="129"/>
      <c r="AGE338" s="129"/>
      <c r="AGF338" s="129"/>
      <c r="AGG338" s="129"/>
      <c r="AGH338" s="129"/>
      <c r="AGI338" s="129"/>
      <c r="AGJ338" s="129"/>
      <c r="AGK338" s="129"/>
      <c r="AGL338" s="129"/>
      <c r="AGM338" s="129"/>
      <c r="AGN338" s="129"/>
      <c r="AGO338" s="129"/>
      <c r="AGP338" s="129"/>
      <c r="AGQ338" s="129"/>
      <c r="AGR338" s="129"/>
      <c r="AGS338" s="129"/>
      <c r="AGT338" s="129"/>
      <c r="AGU338" s="129"/>
      <c r="AGV338" s="129"/>
      <c r="AGW338" s="129"/>
      <c r="AGX338" s="129"/>
      <c r="AGY338" s="129"/>
      <c r="AGZ338" s="129"/>
      <c r="AHA338" s="129"/>
      <c r="AHB338" s="129"/>
      <c r="AHC338" s="129"/>
      <c r="AHD338" s="129"/>
      <c r="AHE338" s="129"/>
      <c r="AHF338" s="129"/>
      <c r="AHG338" s="129"/>
      <c r="AHH338" s="129"/>
      <c r="AHI338" s="129"/>
      <c r="AHJ338" s="129"/>
      <c r="AHK338" s="129"/>
      <c r="AHL338" s="129"/>
      <c r="AHM338" s="129"/>
      <c r="AHN338" s="129"/>
      <c r="AHO338" s="129"/>
      <c r="AHP338" s="129"/>
      <c r="AHQ338" s="129"/>
      <c r="AHR338" s="129"/>
      <c r="AHS338" s="129"/>
      <c r="AHT338" s="129"/>
      <c r="AHU338" s="129"/>
      <c r="AHV338" s="129"/>
      <c r="AHW338" s="129"/>
      <c r="AHX338" s="129"/>
      <c r="AHY338" s="129"/>
      <c r="AHZ338" s="129"/>
      <c r="AIA338" s="129"/>
      <c r="AIB338" s="129"/>
      <c r="AIC338" s="129"/>
      <c r="AID338" s="129"/>
      <c r="AIE338" s="129"/>
      <c r="AIF338" s="129"/>
      <c r="AIG338" s="129"/>
      <c r="AIH338" s="129"/>
      <c r="AII338" s="129"/>
      <c r="AIJ338" s="129"/>
      <c r="AIK338" s="129"/>
      <c r="AIL338" s="129"/>
      <c r="AIM338" s="129"/>
      <c r="AIN338" s="129"/>
      <c r="AIO338" s="129"/>
      <c r="AIP338" s="129"/>
      <c r="AIQ338" s="129"/>
      <c r="AIR338" s="129"/>
      <c r="AIS338" s="129"/>
      <c r="AIT338" s="129"/>
      <c r="AIU338" s="129"/>
      <c r="AIV338" s="129"/>
      <c r="AIW338" s="129"/>
      <c r="AIX338" s="129"/>
      <c r="AIY338" s="129"/>
      <c r="AIZ338" s="129"/>
      <c r="AJA338" s="129"/>
      <c r="AJB338" s="129"/>
      <c r="AJC338" s="129"/>
      <c r="AJD338" s="129"/>
      <c r="AJE338" s="129"/>
      <c r="AJF338" s="129"/>
      <c r="AJG338" s="129"/>
      <c r="AJH338" s="129"/>
      <c r="AJI338" s="129"/>
      <c r="AJJ338" s="129"/>
      <c r="AJK338" s="129"/>
      <c r="AJL338" s="129"/>
      <c r="AJM338" s="129"/>
      <c r="AJN338" s="129"/>
      <c r="AJO338" s="129"/>
      <c r="AJP338" s="129"/>
      <c r="AJQ338" s="129"/>
      <c r="AJR338" s="129"/>
      <c r="AJS338" s="129"/>
      <c r="AJT338" s="129"/>
      <c r="AJU338" s="129"/>
      <c r="AJV338" s="129"/>
      <c r="AJW338" s="129"/>
      <c r="AJX338" s="129"/>
      <c r="AJY338" s="129"/>
      <c r="AJZ338" s="129"/>
      <c r="AKA338" s="129"/>
      <c r="AKB338" s="129"/>
      <c r="AKC338" s="129"/>
      <c r="AKD338" s="129"/>
      <c r="AKE338" s="129"/>
      <c r="AKF338" s="129"/>
      <c r="AKG338" s="129"/>
      <c r="AKH338" s="129"/>
      <c r="AKI338" s="129"/>
      <c r="AKJ338" s="129"/>
      <c r="AKK338" s="129"/>
      <c r="AKL338" s="129"/>
      <c r="AKM338" s="129"/>
      <c r="AKN338" s="129"/>
      <c r="AKO338" s="129"/>
      <c r="AKP338" s="129"/>
      <c r="AKQ338" s="129"/>
      <c r="AKR338" s="129"/>
      <c r="AKS338" s="129"/>
      <c r="AKT338" s="129"/>
      <c r="AKU338" s="129"/>
      <c r="AKV338" s="129"/>
      <c r="AKW338" s="129"/>
      <c r="AKX338" s="129"/>
      <c r="AKY338" s="129"/>
      <c r="AKZ338" s="129"/>
      <c r="ALA338" s="129"/>
      <c r="ALB338" s="129"/>
      <c r="ALC338" s="129"/>
      <c r="ALD338" s="129"/>
      <c r="ALE338" s="129"/>
      <c r="ALF338" s="129"/>
      <c r="ALG338" s="129"/>
      <c r="ALH338" s="129"/>
      <c r="ALI338" s="129"/>
      <c r="ALJ338" s="129"/>
      <c r="ALK338" s="129"/>
      <c r="ALL338" s="129"/>
      <c r="ALM338" s="129"/>
      <c r="ALN338" s="129"/>
      <c r="ALO338" s="129"/>
      <c r="ALP338" s="129"/>
      <c r="ALQ338" s="129"/>
      <c r="ALR338" s="129"/>
      <c r="ALS338" s="129"/>
      <c r="ALT338" s="129"/>
      <c r="ALU338" s="129"/>
      <c r="ALV338" s="129"/>
      <c r="ALW338" s="129"/>
      <c r="ALX338" s="129"/>
      <c r="ALY338" s="129"/>
      <c r="ALZ338" s="129"/>
      <c r="AMA338" s="129"/>
      <c r="AMB338" s="129"/>
      <c r="AMC338" s="129"/>
      <c r="AMD338" s="129"/>
      <c r="AME338" s="129"/>
      <c r="AMF338" s="129"/>
      <c r="AMG338" s="129"/>
      <c r="AMH338" s="129"/>
      <c r="AMI338" s="129"/>
      <c r="AMJ338" s="129"/>
      <c r="AMK338" s="129"/>
    </row>
    <row r="339" spans="1:1025" ht="15" customHeight="1">
      <c r="A339"/>
      <c r="B339" s="165">
        <v>21909001</v>
      </c>
      <c r="C339" s="142" t="s">
        <v>304</v>
      </c>
      <c r="D339" t="s">
        <v>305</v>
      </c>
      <c r="F339" s="64"/>
      <c r="G339" s="64" t="s">
        <v>321</v>
      </c>
      <c r="H339" s="59" t="s">
        <v>45</v>
      </c>
      <c r="I339" s="60" t="s">
        <v>70</v>
      </c>
      <c r="J339" s="53"/>
      <c r="K339" s="65"/>
      <c r="L339" s="59" t="s">
        <v>50</v>
      </c>
      <c r="M339" s="53">
        <v>16</v>
      </c>
      <c r="N339" s="53">
        <v>4</v>
      </c>
      <c r="O339" s="38"/>
      <c r="P339" s="38"/>
      <c r="Q339" s="38"/>
    </row>
    <row r="340" spans="1:1025" ht="15" customHeight="1">
      <c r="A340" s="61"/>
      <c r="B340" s="164"/>
      <c r="C340" s="142" t="s">
        <v>346</v>
      </c>
      <c r="D340" s="66" t="s">
        <v>226</v>
      </c>
      <c r="E340" s="1" t="s">
        <v>637</v>
      </c>
      <c r="F340" s="64"/>
      <c r="G340" s="64" t="s">
        <v>639</v>
      </c>
      <c r="H340" s="59" t="s">
        <v>45</v>
      </c>
      <c r="I340" s="60"/>
      <c r="J340" s="38"/>
      <c r="K340" s="65"/>
      <c r="L340" s="59" t="s">
        <v>29</v>
      </c>
      <c r="M340" s="38">
        <v>8</v>
      </c>
      <c r="N340" s="38"/>
      <c r="O340" s="38"/>
      <c r="P340" s="38"/>
      <c r="Q340" s="38"/>
    </row>
    <row r="341" spans="1:1025" ht="24.75" customHeight="1">
      <c r="A341"/>
      <c r="B341" s="165">
        <v>21827146</v>
      </c>
      <c r="C341" s="142" t="s">
        <v>306</v>
      </c>
      <c r="D341" t="s">
        <v>307</v>
      </c>
      <c r="F341" s="64"/>
      <c r="G341" s="64" t="s">
        <v>321</v>
      </c>
      <c r="H341" s="59" t="s">
        <v>51</v>
      </c>
      <c r="I341" s="60" t="s">
        <v>82</v>
      </c>
      <c r="J341" s="38"/>
      <c r="K341" s="65"/>
      <c r="L341" s="59" t="s">
        <v>50</v>
      </c>
      <c r="M341" s="38">
        <v>16</v>
      </c>
      <c r="N341" s="38"/>
      <c r="O341" s="38"/>
      <c r="P341" s="38"/>
      <c r="Q341" s="38"/>
    </row>
    <row r="342" spans="1:1025" ht="15" customHeight="1">
      <c r="A342" s="61"/>
      <c r="B342" s="66"/>
      <c r="C342" s="142" t="s">
        <v>445</v>
      </c>
      <c r="D342" s="63" t="s">
        <v>444</v>
      </c>
      <c r="E342" s="1" t="s">
        <v>636</v>
      </c>
      <c r="F342" s="64"/>
      <c r="G342" s="64" t="s">
        <v>639</v>
      </c>
      <c r="H342" s="59" t="s">
        <v>49</v>
      </c>
      <c r="I342" s="60" t="s">
        <v>70</v>
      </c>
      <c r="J342" s="38"/>
      <c r="K342" s="65"/>
      <c r="L342" s="59" t="s">
        <v>22</v>
      </c>
      <c r="M342" s="38">
        <v>2</v>
      </c>
      <c r="N342" s="38">
        <v>1</v>
      </c>
      <c r="O342" s="38"/>
      <c r="P342" s="38"/>
      <c r="Q342" s="38"/>
    </row>
    <row r="343" spans="1:1025" ht="15">
      <c r="A343" s="61"/>
      <c r="B343" s="164"/>
      <c r="C343" s="142" t="s">
        <v>506</v>
      </c>
      <c r="D343" s="66" t="s">
        <v>505</v>
      </c>
      <c r="E343" s="1" t="s">
        <v>636</v>
      </c>
      <c r="F343" s="64"/>
      <c r="G343" s="64" t="s">
        <v>639</v>
      </c>
      <c r="H343" s="59" t="s">
        <v>45</v>
      </c>
      <c r="I343" s="60" t="s">
        <v>77</v>
      </c>
      <c r="J343" s="38"/>
      <c r="K343" s="65"/>
      <c r="L343" s="59" t="s">
        <v>29</v>
      </c>
      <c r="M343" s="38">
        <v>7</v>
      </c>
      <c r="N343" s="38"/>
      <c r="O343" s="38">
        <v>5</v>
      </c>
      <c r="P343" s="38"/>
      <c r="Q343" s="38"/>
    </row>
    <row r="344" spans="1:1025" ht="15" customHeight="1">
      <c r="A344"/>
      <c r="B344" s="165">
        <v>21904082</v>
      </c>
      <c r="C344" s="142" t="s">
        <v>308</v>
      </c>
      <c r="D344" t="s">
        <v>309</v>
      </c>
      <c r="F344" s="64"/>
      <c r="G344" s="64" t="s">
        <v>321</v>
      </c>
      <c r="H344" s="59" t="s">
        <v>45</v>
      </c>
      <c r="I344" s="60" t="s">
        <v>79</v>
      </c>
      <c r="J344" s="38"/>
      <c r="K344" s="65"/>
      <c r="L344" s="59" t="s">
        <v>50</v>
      </c>
      <c r="M344" s="38">
        <v>15</v>
      </c>
      <c r="N344" s="38"/>
      <c r="O344" s="38"/>
      <c r="P344" s="38"/>
      <c r="Q344" s="38"/>
    </row>
    <row r="345" spans="1:1025" ht="15" customHeight="1">
      <c r="A345" s="61"/>
      <c r="B345" s="163"/>
      <c r="C345" s="142" t="s">
        <v>402</v>
      </c>
      <c r="D345" s="63" t="s">
        <v>401</v>
      </c>
      <c r="E345" s="1" t="s">
        <v>636</v>
      </c>
      <c r="F345" s="64"/>
      <c r="G345" s="64" t="s">
        <v>639</v>
      </c>
      <c r="H345" s="59" t="s">
        <v>51</v>
      </c>
      <c r="I345" s="60" t="s">
        <v>84</v>
      </c>
      <c r="J345" s="53"/>
      <c r="K345" s="65"/>
      <c r="L345" s="59" t="s">
        <v>35</v>
      </c>
      <c r="M345" s="53">
        <v>9</v>
      </c>
      <c r="N345" s="53"/>
      <c r="O345" s="38"/>
      <c r="P345" s="38"/>
      <c r="Q345" s="38"/>
    </row>
    <row r="346" spans="1:1025" ht="15" customHeight="1">
      <c r="A346" s="61"/>
      <c r="B346" s="164">
        <v>21902410</v>
      </c>
      <c r="C346" s="153" t="s">
        <v>625</v>
      </c>
      <c r="D346" s="63" t="s">
        <v>624</v>
      </c>
      <c r="E346" s="1" t="s">
        <v>636</v>
      </c>
      <c r="F346" s="64"/>
      <c r="G346" s="64" t="s">
        <v>639</v>
      </c>
      <c r="H346" s="59" t="s">
        <v>49</v>
      </c>
      <c r="I346" s="60" t="s">
        <v>79</v>
      </c>
      <c r="J346" s="38"/>
      <c r="K346" s="65"/>
      <c r="L346" s="59" t="s">
        <v>22</v>
      </c>
      <c r="M346" s="38">
        <v>1</v>
      </c>
      <c r="N346" s="38"/>
      <c r="O346" s="38"/>
      <c r="P346" s="38"/>
      <c r="Q346" s="38"/>
    </row>
    <row r="347" spans="1:1025" ht="15">
      <c r="A347"/>
      <c r="B347" s="165">
        <v>21900811</v>
      </c>
      <c r="C347" s="142" t="s">
        <v>310</v>
      </c>
      <c r="D347" t="s">
        <v>311</v>
      </c>
      <c r="F347" s="64"/>
      <c r="G347" s="64" t="s">
        <v>321</v>
      </c>
      <c r="H347" s="59" t="s">
        <v>51</v>
      </c>
      <c r="I347" s="60" t="s">
        <v>79</v>
      </c>
      <c r="J347" s="38"/>
      <c r="K347" s="65"/>
      <c r="L347" s="59" t="s">
        <v>50</v>
      </c>
      <c r="M347" s="38">
        <v>15</v>
      </c>
      <c r="N347" s="38"/>
      <c r="O347" s="38"/>
      <c r="P347" s="38"/>
      <c r="Q347" s="38"/>
    </row>
    <row r="348" spans="1:1025" ht="15" customHeight="1">
      <c r="A348" s="61"/>
      <c r="B348" s="163">
        <v>21802871</v>
      </c>
      <c r="C348" s="153" t="s">
        <v>593</v>
      </c>
      <c r="D348" s="63" t="s">
        <v>592</v>
      </c>
      <c r="E348" s="1" t="s">
        <v>637</v>
      </c>
      <c r="F348" s="64"/>
      <c r="G348" s="64" t="s">
        <v>639</v>
      </c>
      <c r="H348" s="59" t="s">
        <v>61</v>
      </c>
      <c r="I348" s="60"/>
      <c r="J348" s="53"/>
      <c r="K348" s="65"/>
      <c r="L348" s="59" t="s">
        <v>59</v>
      </c>
      <c r="M348" s="53">
        <v>18</v>
      </c>
      <c r="N348" s="53"/>
      <c r="O348" s="38"/>
      <c r="P348" s="38"/>
      <c r="Q348" s="38"/>
    </row>
    <row r="349" spans="1:1025" s="136" customFormat="1" ht="15">
      <c r="A349" s="61"/>
      <c r="B349" s="163">
        <v>21809362</v>
      </c>
      <c r="C349" s="153" t="s">
        <v>708</v>
      </c>
      <c r="D349" s="63" t="s">
        <v>707</v>
      </c>
      <c r="E349" s="1" t="s">
        <v>637</v>
      </c>
      <c r="F349" s="64"/>
      <c r="G349" s="64" t="s">
        <v>639</v>
      </c>
      <c r="H349" s="59" t="s">
        <v>45</v>
      </c>
      <c r="I349" s="60" t="s">
        <v>82</v>
      </c>
      <c r="J349" s="53"/>
      <c r="K349" s="65"/>
      <c r="L349" s="59" t="s">
        <v>29</v>
      </c>
      <c r="M349" s="53">
        <v>8</v>
      </c>
      <c r="N349" s="53"/>
      <c r="O349" s="38"/>
      <c r="P349" s="38"/>
      <c r="Q349" s="38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29"/>
      <c r="AM349" s="129"/>
      <c r="AN349" s="129"/>
      <c r="AO349" s="129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  <c r="BY349" s="129"/>
      <c r="BZ349" s="129"/>
      <c r="CA349" s="129"/>
      <c r="CB349" s="129"/>
      <c r="CC349" s="129"/>
      <c r="CD349" s="129"/>
      <c r="CE349" s="129"/>
      <c r="CF349" s="129"/>
      <c r="CG349" s="129"/>
      <c r="CH349" s="129"/>
      <c r="CI349" s="129"/>
      <c r="CJ349" s="129"/>
      <c r="CK349" s="129"/>
      <c r="CL349" s="129"/>
      <c r="CM349" s="129"/>
      <c r="CN349" s="129"/>
      <c r="CO349" s="129"/>
      <c r="CP349" s="129"/>
      <c r="CQ349" s="129"/>
      <c r="CR349" s="129"/>
      <c r="CS349" s="129"/>
      <c r="CT349" s="129"/>
      <c r="CU349" s="129"/>
      <c r="CV349" s="129"/>
      <c r="CW349" s="129"/>
      <c r="CX349" s="129"/>
      <c r="CY349" s="129"/>
      <c r="CZ349" s="129"/>
      <c r="DA349" s="129"/>
      <c r="DB349" s="129"/>
      <c r="DC349" s="129"/>
      <c r="DD349" s="129"/>
      <c r="DE349" s="129"/>
      <c r="DF349" s="129"/>
      <c r="DG349" s="129"/>
      <c r="DH349" s="129"/>
      <c r="DI349" s="129"/>
      <c r="DJ349" s="129"/>
      <c r="DK349" s="129"/>
      <c r="DL349" s="129"/>
      <c r="DM349" s="129"/>
      <c r="DN349" s="129"/>
      <c r="DO349" s="129"/>
      <c r="DP349" s="129"/>
      <c r="DQ349" s="129"/>
      <c r="DR349" s="129"/>
      <c r="DS349" s="129"/>
      <c r="DT349" s="129"/>
      <c r="DU349" s="129"/>
      <c r="DV349" s="129"/>
      <c r="DW349" s="129"/>
      <c r="DX349" s="129"/>
      <c r="DY349" s="129"/>
      <c r="DZ349" s="129"/>
      <c r="EA349" s="129"/>
      <c r="EB349" s="129"/>
      <c r="EC349" s="129"/>
      <c r="ED349" s="129"/>
      <c r="EE349" s="129"/>
      <c r="EF349" s="129"/>
      <c r="EG349" s="129"/>
      <c r="EH349" s="129"/>
      <c r="EI349" s="129"/>
      <c r="EJ349" s="129"/>
      <c r="EK349" s="129"/>
      <c r="EL349" s="129"/>
      <c r="EM349" s="129"/>
      <c r="EN349" s="129"/>
      <c r="EO349" s="129"/>
      <c r="EP349" s="129"/>
      <c r="EQ349" s="129"/>
      <c r="ER349" s="129"/>
      <c r="ES349" s="129"/>
      <c r="ET349" s="129"/>
      <c r="EU349" s="129"/>
      <c r="EV349" s="129"/>
      <c r="EW349" s="129"/>
      <c r="EX349" s="129"/>
      <c r="EY349" s="129"/>
      <c r="EZ349" s="129"/>
      <c r="FA349" s="129"/>
      <c r="FB349" s="129"/>
      <c r="FC349" s="129"/>
      <c r="FD349" s="129"/>
      <c r="FE349" s="129"/>
      <c r="FF349" s="129"/>
      <c r="FG349" s="129"/>
      <c r="FH349" s="129"/>
      <c r="FI349" s="129"/>
      <c r="FJ349" s="129"/>
      <c r="FK349" s="129"/>
      <c r="FL349" s="129"/>
      <c r="FM349" s="129"/>
      <c r="FN349" s="129"/>
      <c r="FO349" s="129"/>
      <c r="FP349" s="129"/>
      <c r="FQ349" s="129"/>
      <c r="FR349" s="129"/>
      <c r="FS349" s="129"/>
      <c r="FT349" s="129"/>
      <c r="FU349" s="129"/>
      <c r="FV349" s="129"/>
      <c r="FW349" s="129"/>
      <c r="FX349" s="129"/>
      <c r="FY349" s="129"/>
      <c r="FZ349" s="129"/>
      <c r="GA349" s="129"/>
      <c r="GB349" s="129"/>
      <c r="GC349" s="129"/>
      <c r="GD349" s="129"/>
      <c r="GE349" s="129"/>
      <c r="GF349" s="129"/>
      <c r="GG349" s="129"/>
      <c r="GH349" s="129"/>
      <c r="GI349" s="129"/>
      <c r="GJ349" s="129"/>
      <c r="GK349" s="129"/>
      <c r="GL349" s="129"/>
      <c r="GM349" s="129"/>
      <c r="GN349" s="129"/>
      <c r="GO349" s="129"/>
      <c r="GP349" s="129"/>
      <c r="GQ349" s="129"/>
      <c r="GR349" s="129"/>
      <c r="GS349" s="129"/>
      <c r="GT349" s="129"/>
      <c r="GU349" s="129"/>
      <c r="GV349" s="129"/>
      <c r="GW349" s="129"/>
      <c r="GX349" s="129"/>
      <c r="GY349" s="129"/>
      <c r="GZ349" s="129"/>
      <c r="HA349" s="129"/>
      <c r="HB349" s="129"/>
      <c r="HC349" s="129"/>
      <c r="HD349" s="129"/>
      <c r="HE349" s="129"/>
      <c r="HF349" s="129"/>
      <c r="HG349" s="129"/>
      <c r="HH349" s="129"/>
      <c r="HI349" s="129"/>
      <c r="HJ349" s="129"/>
      <c r="HK349" s="129"/>
      <c r="HL349" s="129"/>
      <c r="HM349" s="129"/>
      <c r="HN349" s="129"/>
      <c r="HO349" s="129"/>
      <c r="HP349" s="129"/>
      <c r="HQ349" s="129"/>
      <c r="HR349" s="129"/>
      <c r="HS349" s="129"/>
      <c r="HT349" s="129"/>
      <c r="HU349" s="129"/>
      <c r="HV349" s="129"/>
      <c r="HW349" s="129"/>
      <c r="HX349" s="129"/>
      <c r="HY349" s="129"/>
      <c r="HZ349" s="129"/>
      <c r="IA349" s="129"/>
      <c r="IB349" s="129"/>
      <c r="IC349" s="129"/>
      <c r="ID349" s="129"/>
      <c r="IE349" s="129"/>
      <c r="IF349" s="129"/>
      <c r="IG349" s="129"/>
      <c r="IH349" s="129"/>
      <c r="II349" s="129"/>
      <c r="IJ349" s="129"/>
      <c r="IK349" s="129"/>
      <c r="IL349" s="129"/>
      <c r="IM349" s="129"/>
      <c r="IN349" s="129"/>
      <c r="IO349" s="129"/>
      <c r="IP349" s="129"/>
      <c r="IQ349" s="129"/>
      <c r="IR349" s="129"/>
      <c r="IS349" s="129"/>
      <c r="IT349" s="129"/>
      <c r="IU349" s="129"/>
      <c r="IV349" s="129"/>
      <c r="IW349" s="129"/>
      <c r="IX349" s="129"/>
      <c r="IY349" s="129"/>
      <c r="IZ349" s="129"/>
      <c r="JA349" s="129"/>
      <c r="JB349" s="129"/>
      <c r="JC349" s="129"/>
      <c r="JD349" s="129"/>
      <c r="JE349" s="129"/>
      <c r="JF349" s="129"/>
      <c r="JG349" s="129"/>
      <c r="JH349" s="129"/>
      <c r="JI349" s="129"/>
      <c r="JJ349" s="129"/>
      <c r="JK349" s="129"/>
      <c r="JL349" s="129"/>
      <c r="JM349" s="129"/>
      <c r="JN349" s="129"/>
      <c r="JO349" s="129"/>
      <c r="JP349" s="129"/>
      <c r="JQ349" s="129"/>
      <c r="JR349" s="129"/>
      <c r="JS349" s="129"/>
      <c r="JT349" s="129"/>
      <c r="JU349" s="129"/>
      <c r="JV349" s="129"/>
      <c r="JW349" s="129"/>
      <c r="JX349" s="129"/>
      <c r="JY349" s="129"/>
      <c r="JZ349" s="129"/>
      <c r="KA349" s="129"/>
      <c r="KB349" s="129"/>
      <c r="KC349" s="129"/>
      <c r="KD349" s="129"/>
      <c r="KE349" s="129"/>
      <c r="KF349" s="129"/>
      <c r="KG349" s="129"/>
      <c r="KH349" s="129"/>
      <c r="KI349" s="129"/>
      <c r="KJ349" s="129"/>
      <c r="KK349" s="129"/>
      <c r="KL349" s="129"/>
      <c r="KM349" s="129"/>
      <c r="KN349" s="129"/>
      <c r="KO349" s="129"/>
      <c r="KP349" s="129"/>
      <c r="KQ349" s="129"/>
      <c r="KR349" s="129"/>
      <c r="KS349" s="129"/>
      <c r="KT349" s="129"/>
      <c r="KU349" s="129"/>
      <c r="KV349" s="129"/>
      <c r="KW349" s="129"/>
      <c r="KX349" s="129"/>
      <c r="KY349" s="129"/>
      <c r="KZ349" s="129"/>
      <c r="LA349" s="129"/>
      <c r="LB349" s="129"/>
      <c r="LC349" s="129"/>
      <c r="LD349" s="129"/>
      <c r="LE349" s="129"/>
      <c r="LF349" s="129"/>
      <c r="LG349" s="129"/>
      <c r="LH349" s="129"/>
      <c r="LI349" s="129"/>
      <c r="LJ349" s="129"/>
      <c r="LK349" s="129"/>
      <c r="LL349" s="129"/>
      <c r="LM349" s="129"/>
      <c r="LN349" s="129"/>
      <c r="LO349" s="129"/>
      <c r="LP349" s="129"/>
      <c r="LQ349" s="129"/>
      <c r="LR349" s="129"/>
      <c r="LS349" s="129"/>
      <c r="LT349" s="129"/>
      <c r="LU349" s="129"/>
      <c r="LV349" s="129"/>
      <c r="LW349" s="129"/>
      <c r="LX349" s="129"/>
      <c r="LY349" s="129"/>
      <c r="LZ349" s="129"/>
      <c r="MA349" s="129"/>
      <c r="MB349" s="129"/>
      <c r="MC349" s="129"/>
      <c r="MD349" s="129"/>
      <c r="ME349" s="129"/>
      <c r="MF349" s="129"/>
      <c r="MG349" s="129"/>
      <c r="MH349" s="129"/>
      <c r="MI349" s="129"/>
      <c r="MJ349" s="129"/>
      <c r="MK349" s="129"/>
      <c r="ML349" s="129"/>
      <c r="MM349" s="129"/>
      <c r="MN349" s="129"/>
      <c r="MO349" s="129"/>
      <c r="MP349" s="129"/>
      <c r="MQ349" s="129"/>
      <c r="MR349" s="129"/>
      <c r="MS349" s="129"/>
      <c r="MT349" s="129"/>
      <c r="MU349" s="129"/>
      <c r="MV349" s="129"/>
      <c r="MW349" s="129"/>
      <c r="MX349" s="129"/>
      <c r="MY349" s="129"/>
      <c r="MZ349" s="129"/>
      <c r="NA349" s="129"/>
      <c r="NB349" s="129"/>
      <c r="NC349" s="129"/>
      <c r="ND349" s="129"/>
      <c r="NE349" s="129"/>
      <c r="NF349" s="129"/>
      <c r="NG349" s="129"/>
      <c r="NH349" s="129"/>
      <c r="NI349" s="129"/>
      <c r="NJ349" s="129"/>
      <c r="NK349" s="129"/>
      <c r="NL349" s="129"/>
      <c r="NM349" s="129"/>
      <c r="NN349" s="129"/>
      <c r="NO349" s="129"/>
      <c r="NP349" s="129"/>
      <c r="NQ349" s="129"/>
      <c r="NR349" s="129"/>
      <c r="NS349" s="129"/>
      <c r="NT349" s="129"/>
      <c r="NU349" s="129"/>
      <c r="NV349" s="129"/>
      <c r="NW349" s="129"/>
      <c r="NX349" s="129"/>
      <c r="NY349" s="129"/>
      <c r="NZ349" s="129"/>
      <c r="OA349" s="129"/>
      <c r="OB349" s="129"/>
      <c r="OC349" s="129"/>
      <c r="OD349" s="129"/>
      <c r="OE349" s="129"/>
      <c r="OF349" s="129"/>
      <c r="OG349" s="129"/>
      <c r="OH349" s="129"/>
      <c r="OI349" s="129"/>
      <c r="OJ349" s="129"/>
      <c r="OK349" s="129"/>
      <c r="OL349" s="129"/>
      <c r="OM349" s="129"/>
      <c r="ON349" s="129"/>
      <c r="OO349" s="129"/>
      <c r="OP349" s="129"/>
      <c r="OQ349" s="129"/>
      <c r="OR349" s="129"/>
      <c r="OS349" s="129"/>
      <c r="OT349" s="129"/>
      <c r="OU349" s="129"/>
      <c r="OV349" s="129"/>
      <c r="OW349" s="129"/>
      <c r="OX349" s="129"/>
      <c r="OY349" s="129"/>
      <c r="OZ349" s="129"/>
      <c r="PA349" s="129"/>
      <c r="PB349" s="129"/>
      <c r="PC349" s="129"/>
      <c r="PD349" s="129"/>
      <c r="PE349" s="129"/>
      <c r="PF349" s="129"/>
      <c r="PG349" s="129"/>
      <c r="PH349" s="129"/>
      <c r="PI349" s="129"/>
      <c r="PJ349" s="129"/>
      <c r="PK349" s="129"/>
      <c r="PL349" s="129"/>
      <c r="PM349" s="129"/>
      <c r="PN349" s="129"/>
      <c r="PO349" s="129"/>
      <c r="PP349" s="129"/>
      <c r="PQ349" s="129"/>
      <c r="PR349" s="129"/>
      <c r="PS349" s="129"/>
      <c r="PT349" s="129"/>
      <c r="PU349" s="129"/>
      <c r="PV349" s="129"/>
      <c r="PW349" s="129"/>
      <c r="PX349" s="129"/>
      <c r="PY349" s="129"/>
      <c r="PZ349" s="129"/>
      <c r="QA349" s="129"/>
      <c r="QB349" s="129"/>
      <c r="QC349" s="129"/>
      <c r="QD349" s="129"/>
      <c r="QE349" s="129"/>
      <c r="QF349" s="129"/>
      <c r="QG349" s="129"/>
      <c r="QH349" s="129"/>
      <c r="QI349" s="129"/>
      <c r="QJ349" s="129"/>
      <c r="QK349" s="129"/>
      <c r="QL349" s="129"/>
      <c r="QM349" s="129"/>
      <c r="QN349" s="129"/>
      <c r="QO349" s="129"/>
      <c r="QP349" s="129"/>
      <c r="QQ349" s="129"/>
      <c r="QR349" s="129"/>
      <c r="QS349" s="129"/>
      <c r="QT349" s="129"/>
      <c r="QU349" s="129"/>
      <c r="QV349" s="129"/>
      <c r="QW349" s="129"/>
      <c r="QX349" s="129"/>
      <c r="QY349" s="129"/>
      <c r="QZ349" s="129"/>
      <c r="RA349" s="129"/>
      <c r="RB349" s="129"/>
      <c r="RC349" s="129"/>
      <c r="RD349" s="129"/>
      <c r="RE349" s="129"/>
      <c r="RF349" s="129"/>
      <c r="RG349" s="129"/>
      <c r="RH349" s="129"/>
      <c r="RI349" s="129"/>
      <c r="RJ349" s="129"/>
      <c r="RK349" s="129"/>
      <c r="RL349" s="129"/>
      <c r="RM349" s="129"/>
      <c r="RN349" s="129"/>
      <c r="RO349" s="129"/>
      <c r="RP349" s="129"/>
      <c r="RQ349" s="129"/>
      <c r="RR349" s="129"/>
      <c r="RS349" s="129"/>
      <c r="RT349" s="129"/>
      <c r="RU349" s="129"/>
      <c r="RV349" s="129"/>
      <c r="RW349" s="129"/>
      <c r="RX349" s="129"/>
      <c r="RY349" s="129"/>
      <c r="RZ349" s="129"/>
      <c r="SA349" s="129"/>
      <c r="SB349" s="129"/>
      <c r="SC349" s="129"/>
      <c r="SD349" s="129"/>
      <c r="SE349" s="129"/>
      <c r="SF349" s="129"/>
      <c r="SG349" s="129"/>
      <c r="SH349" s="129"/>
      <c r="SI349" s="129"/>
      <c r="SJ349" s="129"/>
      <c r="SK349" s="129"/>
      <c r="SL349" s="129"/>
      <c r="SM349" s="129"/>
      <c r="SN349" s="129"/>
      <c r="SO349" s="129"/>
      <c r="SP349" s="129"/>
      <c r="SQ349" s="129"/>
      <c r="SR349" s="129"/>
      <c r="SS349" s="129"/>
      <c r="ST349" s="129"/>
      <c r="SU349" s="129"/>
      <c r="SV349" s="129"/>
      <c r="SW349" s="129"/>
      <c r="SX349" s="129"/>
      <c r="SY349" s="129"/>
      <c r="SZ349" s="129"/>
      <c r="TA349" s="129"/>
      <c r="TB349" s="129"/>
      <c r="TC349" s="129"/>
      <c r="TD349" s="129"/>
      <c r="TE349" s="129"/>
      <c r="TF349" s="129"/>
      <c r="TG349" s="129"/>
      <c r="TH349" s="129"/>
      <c r="TI349" s="129"/>
      <c r="TJ349" s="129"/>
      <c r="TK349" s="129"/>
      <c r="TL349" s="129"/>
      <c r="TM349" s="129"/>
      <c r="TN349" s="129"/>
      <c r="TO349" s="129"/>
      <c r="TP349" s="129"/>
      <c r="TQ349" s="129"/>
      <c r="TR349" s="129"/>
      <c r="TS349" s="129"/>
      <c r="TT349" s="129"/>
      <c r="TU349" s="129"/>
      <c r="TV349" s="129"/>
      <c r="TW349" s="129"/>
      <c r="TX349" s="129"/>
      <c r="TY349" s="129"/>
      <c r="TZ349" s="129"/>
      <c r="UA349" s="129"/>
      <c r="UB349" s="129"/>
      <c r="UC349" s="129"/>
      <c r="UD349" s="129"/>
      <c r="UE349" s="129"/>
      <c r="UF349" s="129"/>
      <c r="UG349" s="129"/>
      <c r="UH349" s="129"/>
      <c r="UI349" s="129"/>
      <c r="UJ349" s="129"/>
      <c r="UK349" s="129"/>
      <c r="UL349" s="129"/>
      <c r="UM349" s="129"/>
      <c r="UN349" s="129"/>
      <c r="UO349" s="129"/>
      <c r="UP349" s="129"/>
      <c r="UQ349" s="129"/>
      <c r="UR349" s="129"/>
      <c r="US349" s="129"/>
      <c r="UT349" s="129"/>
      <c r="UU349" s="129"/>
      <c r="UV349" s="129"/>
      <c r="UW349" s="129"/>
      <c r="UX349" s="129"/>
      <c r="UY349" s="129"/>
      <c r="UZ349" s="129"/>
      <c r="VA349" s="129"/>
      <c r="VB349" s="129"/>
      <c r="VC349" s="129"/>
      <c r="VD349" s="129"/>
      <c r="VE349" s="129"/>
      <c r="VF349" s="129"/>
      <c r="VG349" s="129"/>
      <c r="VH349" s="129"/>
      <c r="VI349" s="129"/>
      <c r="VJ349" s="129"/>
      <c r="VK349" s="129"/>
      <c r="VL349" s="129"/>
      <c r="VM349" s="129"/>
      <c r="VN349" s="129"/>
      <c r="VO349" s="129"/>
      <c r="VP349" s="129"/>
      <c r="VQ349" s="129"/>
      <c r="VR349" s="129"/>
      <c r="VS349" s="129"/>
      <c r="VT349" s="129"/>
      <c r="VU349" s="129"/>
      <c r="VV349" s="129"/>
      <c r="VW349" s="129"/>
      <c r="VX349" s="129"/>
      <c r="VY349" s="129"/>
      <c r="VZ349" s="129"/>
      <c r="WA349" s="129"/>
      <c r="WB349" s="129"/>
      <c r="WC349" s="129"/>
      <c r="WD349" s="129"/>
      <c r="WE349" s="129"/>
      <c r="WF349" s="129"/>
      <c r="WG349" s="129"/>
      <c r="WH349" s="129"/>
      <c r="WI349" s="129"/>
      <c r="WJ349" s="129"/>
      <c r="WK349" s="129"/>
      <c r="WL349" s="129"/>
      <c r="WM349" s="129"/>
      <c r="WN349" s="129"/>
      <c r="WO349" s="129"/>
      <c r="WP349" s="129"/>
      <c r="WQ349" s="129"/>
      <c r="WR349" s="129"/>
      <c r="WS349" s="129"/>
      <c r="WT349" s="129"/>
      <c r="WU349" s="129"/>
      <c r="WV349" s="129"/>
      <c r="WW349" s="129"/>
      <c r="WX349" s="129"/>
      <c r="WY349" s="129"/>
      <c r="WZ349" s="129"/>
      <c r="XA349" s="129"/>
      <c r="XB349" s="129"/>
      <c r="XC349" s="129"/>
      <c r="XD349" s="129"/>
      <c r="XE349" s="129"/>
      <c r="XF349" s="129"/>
      <c r="XG349" s="129"/>
      <c r="XH349" s="129"/>
      <c r="XI349" s="129"/>
      <c r="XJ349" s="129"/>
      <c r="XK349" s="129"/>
      <c r="XL349" s="129"/>
      <c r="XM349" s="129"/>
      <c r="XN349" s="129"/>
      <c r="XO349" s="129"/>
      <c r="XP349" s="129"/>
      <c r="XQ349" s="129"/>
      <c r="XR349" s="129"/>
      <c r="XS349" s="129"/>
      <c r="XT349" s="129"/>
      <c r="XU349" s="129"/>
      <c r="XV349" s="129"/>
      <c r="XW349" s="129"/>
      <c r="XX349" s="129"/>
      <c r="XY349" s="129"/>
      <c r="XZ349" s="129"/>
      <c r="YA349" s="129"/>
      <c r="YB349" s="129"/>
      <c r="YC349" s="129"/>
      <c r="YD349" s="129"/>
      <c r="YE349" s="129"/>
      <c r="YF349" s="129"/>
      <c r="YG349" s="129"/>
      <c r="YH349" s="129"/>
      <c r="YI349" s="129"/>
      <c r="YJ349" s="129"/>
      <c r="YK349" s="129"/>
      <c r="YL349" s="129"/>
      <c r="YM349" s="129"/>
      <c r="YN349" s="129"/>
      <c r="YO349" s="129"/>
      <c r="YP349" s="129"/>
      <c r="YQ349" s="129"/>
      <c r="YR349" s="129"/>
      <c r="YS349" s="129"/>
      <c r="YT349" s="129"/>
      <c r="YU349" s="129"/>
      <c r="YV349" s="129"/>
      <c r="YW349" s="129"/>
      <c r="YX349" s="129"/>
      <c r="YY349" s="129"/>
      <c r="YZ349" s="129"/>
      <c r="ZA349" s="129"/>
      <c r="ZB349" s="129"/>
      <c r="ZC349" s="129"/>
      <c r="ZD349" s="129"/>
      <c r="ZE349" s="129"/>
      <c r="ZF349" s="129"/>
      <c r="ZG349" s="129"/>
      <c r="ZH349" s="129"/>
      <c r="ZI349" s="129"/>
      <c r="ZJ349" s="129"/>
      <c r="ZK349" s="129"/>
      <c r="ZL349" s="129"/>
      <c r="ZM349" s="129"/>
      <c r="ZN349" s="129"/>
      <c r="ZO349" s="129"/>
      <c r="ZP349" s="129"/>
      <c r="ZQ349" s="129"/>
      <c r="ZR349" s="129"/>
      <c r="ZS349" s="129"/>
      <c r="ZT349" s="129"/>
      <c r="ZU349" s="129"/>
      <c r="ZV349" s="129"/>
      <c r="ZW349" s="129"/>
      <c r="ZX349" s="129"/>
      <c r="ZY349" s="129"/>
      <c r="ZZ349" s="129"/>
      <c r="AAA349" s="129"/>
      <c r="AAB349" s="129"/>
      <c r="AAC349" s="129"/>
      <c r="AAD349" s="129"/>
      <c r="AAE349" s="129"/>
      <c r="AAF349" s="129"/>
      <c r="AAG349" s="129"/>
      <c r="AAH349" s="129"/>
      <c r="AAI349" s="129"/>
      <c r="AAJ349" s="129"/>
      <c r="AAK349" s="129"/>
      <c r="AAL349" s="129"/>
      <c r="AAM349" s="129"/>
      <c r="AAN349" s="129"/>
      <c r="AAO349" s="129"/>
      <c r="AAP349" s="129"/>
      <c r="AAQ349" s="129"/>
      <c r="AAR349" s="129"/>
      <c r="AAS349" s="129"/>
      <c r="AAT349" s="129"/>
      <c r="AAU349" s="129"/>
      <c r="AAV349" s="129"/>
      <c r="AAW349" s="129"/>
      <c r="AAX349" s="129"/>
      <c r="AAY349" s="129"/>
      <c r="AAZ349" s="129"/>
      <c r="ABA349" s="129"/>
      <c r="ABB349" s="129"/>
      <c r="ABC349" s="129"/>
      <c r="ABD349" s="129"/>
      <c r="ABE349" s="129"/>
      <c r="ABF349" s="129"/>
      <c r="ABG349" s="129"/>
      <c r="ABH349" s="129"/>
      <c r="ABI349" s="129"/>
      <c r="ABJ349" s="129"/>
      <c r="ABK349" s="129"/>
      <c r="ABL349" s="129"/>
      <c r="ABM349" s="129"/>
      <c r="ABN349" s="129"/>
      <c r="ABO349" s="129"/>
      <c r="ABP349" s="129"/>
      <c r="ABQ349" s="129"/>
      <c r="ABR349" s="129"/>
      <c r="ABS349" s="129"/>
      <c r="ABT349" s="129"/>
      <c r="ABU349" s="129"/>
      <c r="ABV349" s="129"/>
      <c r="ABW349" s="129"/>
      <c r="ABX349" s="129"/>
      <c r="ABY349" s="129"/>
      <c r="ABZ349" s="129"/>
      <c r="ACA349" s="129"/>
      <c r="ACB349" s="129"/>
      <c r="ACC349" s="129"/>
      <c r="ACD349" s="129"/>
      <c r="ACE349" s="129"/>
      <c r="ACF349" s="129"/>
      <c r="ACG349" s="129"/>
      <c r="ACH349" s="129"/>
      <c r="ACI349" s="129"/>
      <c r="ACJ349" s="129"/>
      <c r="ACK349" s="129"/>
      <c r="ACL349" s="129"/>
      <c r="ACM349" s="129"/>
      <c r="ACN349" s="129"/>
      <c r="ACO349" s="129"/>
      <c r="ACP349" s="129"/>
      <c r="ACQ349" s="129"/>
      <c r="ACR349" s="129"/>
      <c r="ACS349" s="129"/>
      <c r="ACT349" s="129"/>
      <c r="ACU349" s="129"/>
      <c r="ACV349" s="129"/>
      <c r="ACW349" s="129"/>
      <c r="ACX349" s="129"/>
      <c r="ACY349" s="129"/>
      <c r="ACZ349" s="129"/>
      <c r="ADA349" s="129"/>
      <c r="ADB349" s="129"/>
      <c r="ADC349" s="129"/>
      <c r="ADD349" s="129"/>
      <c r="ADE349" s="129"/>
      <c r="ADF349" s="129"/>
      <c r="ADG349" s="129"/>
      <c r="ADH349" s="129"/>
      <c r="ADI349" s="129"/>
      <c r="ADJ349" s="129"/>
      <c r="ADK349" s="129"/>
      <c r="ADL349" s="129"/>
      <c r="ADM349" s="129"/>
      <c r="ADN349" s="129"/>
      <c r="ADO349" s="129"/>
      <c r="ADP349" s="129"/>
      <c r="ADQ349" s="129"/>
      <c r="ADR349" s="129"/>
      <c r="ADS349" s="129"/>
      <c r="ADT349" s="129"/>
      <c r="ADU349" s="129"/>
      <c r="ADV349" s="129"/>
      <c r="ADW349" s="129"/>
      <c r="ADX349" s="129"/>
      <c r="ADY349" s="129"/>
      <c r="ADZ349" s="129"/>
      <c r="AEA349" s="129"/>
      <c r="AEB349" s="129"/>
      <c r="AEC349" s="129"/>
      <c r="AED349" s="129"/>
      <c r="AEE349" s="129"/>
      <c r="AEF349" s="129"/>
      <c r="AEG349" s="129"/>
      <c r="AEH349" s="129"/>
      <c r="AEI349" s="129"/>
      <c r="AEJ349" s="129"/>
      <c r="AEK349" s="129"/>
      <c r="AEL349" s="129"/>
      <c r="AEM349" s="129"/>
      <c r="AEN349" s="129"/>
      <c r="AEO349" s="129"/>
      <c r="AEP349" s="129"/>
      <c r="AEQ349" s="129"/>
      <c r="AER349" s="129"/>
      <c r="AES349" s="129"/>
      <c r="AET349" s="129"/>
      <c r="AEU349" s="129"/>
      <c r="AEV349" s="129"/>
      <c r="AEW349" s="129"/>
      <c r="AEX349" s="129"/>
      <c r="AEY349" s="129"/>
      <c r="AEZ349" s="129"/>
      <c r="AFA349" s="129"/>
      <c r="AFB349" s="129"/>
      <c r="AFC349" s="129"/>
      <c r="AFD349" s="129"/>
      <c r="AFE349" s="129"/>
      <c r="AFF349" s="129"/>
      <c r="AFG349" s="129"/>
      <c r="AFH349" s="129"/>
      <c r="AFI349" s="129"/>
      <c r="AFJ349" s="129"/>
      <c r="AFK349" s="129"/>
      <c r="AFL349" s="129"/>
      <c r="AFM349" s="129"/>
      <c r="AFN349" s="129"/>
      <c r="AFO349" s="129"/>
      <c r="AFP349" s="129"/>
      <c r="AFQ349" s="129"/>
      <c r="AFR349" s="129"/>
      <c r="AFS349" s="129"/>
      <c r="AFT349" s="129"/>
      <c r="AFU349" s="129"/>
      <c r="AFV349" s="129"/>
      <c r="AFW349" s="129"/>
      <c r="AFX349" s="129"/>
      <c r="AFY349" s="129"/>
      <c r="AFZ349" s="129"/>
      <c r="AGA349" s="129"/>
      <c r="AGB349" s="129"/>
      <c r="AGC349" s="129"/>
      <c r="AGD349" s="129"/>
      <c r="AGE349" s="129"/>
      <c r="AGF349" s="129"/>
      <c r="AGG349" s="129"/>
      <c r="AGH349" s="129"/>
      <c r="AGI349" s="129"/>
      <c r="AGJ349" s="129"/>
      <c r="AGK349" s="129"/>
      <c r="AGL349" s="129"/>
      <c r="AGM349" s="129"/>
      <c r="AGN349" s="129"/>
      <c r="AGO349" s="129"/>
      <c r="AGP349" s="129"/>
      <c r="AGQ349" s="129"/>
      <c r="AGR349" s="129"/>
      <c r="AGS349" s="129"/>
      <c r="AGT349" s="129"/>
      <c r="AGU349" s="129"/>
      <c r="AGV349" s="129"/>
      <c r="AGW349" s="129"/>
      <c r="AGX349" s="129"/>
      <c r="AGY349" s="129"/>
      <c r="AGZ349" s="129"/>
      <c r="AHA349" s="129"/>
      <c r="AHB349" s="129"/>
      <c r="AHC349" s="129"/>
      <c r="AHD349" s="129"/>
      <c r="AHE349" s="129"/>
      <c r="AHF349" s="129"/>
      <c r="AHG349" s="129"/>
      <c r="AHH349" s="129"/>
      <c r="AHI349" s="129"/>
      <c r="AHJ349" s="129"/>
      <c r="AHK349" s="129"/>
      <c r="AHL349" s="129"/>
      <c r="AHM349" s="129"/>
      <c r="AHN349" s="129"/>
      <c r="AHO349" s="129"/>
      <c r="AHP349" s="129"/>
      <c r="AHQ349" s="129"/>
      <c r="AHR349" s="129"/>
      <c r="AHS349" s="129"/>
      <c r="AHT349" s="129"/>
      <c r="AHU349" s="129"/>
      <c r="AHV349" s="129"/>
      <c r="AHW349" s="129"/>
      <c r="AHX349" s="129"/>
      <c r="AHY349" s="129"/>
      <c r="AHZ349" s="129"/>
      <c r="AIA349" s="129"/>
      <c r="AIB349" s="129"/>
      <c r="AIC349" s="129"/>
      <c r="AID349" s="129"/>
      <c r="AIE349" s="129"/>
      <c r="AIF349" s="129"/>
      <c r="AIG349" s="129"/>
      <c r="AIH349" s="129"/>
      <c r="AII349" s="129"/>
      <c r="AIJ349" s="129"/>
      <c r="AIK349" s="129"/>
      <c r="AIL349" s="129"/>
      <c r="AIM349" s="129"/>
      <c r="AIN349" s="129"/>
      <c r="AIO349" s="129"/>
      <c r="AIP349" s="129"/>
      <c r="AIQ349" s="129"/>
      <c r="AIR349" s="129"/>
      <c r="AIS349" s="129"/>
      <c r="AIT349" s="129"/>
      <c r="AIU349" s="129"/>
      <c r="AIV349" s="129"/>
      <c r="AIW349" s="129"/>
      <c r="AIX349" s="129"/>
      <c r="AIY349" s="129"/>
      <c r="AIZ349" s="129"/>
      <c r="AJA349" s="129"/>
      <c r="AJB349" s="129"/>
      <c r="AJC349" s="129"/>
      <c r="AJD349" s="129"/>
      <c r="AJE349" s="129"/>
      <c r="AJF349" s="129"/>
      <c r="AJG349" s="129"/>
      <c r="AJH349" s="129"/>
      <c r="AJI349" s="129"/>
      <c r="AJJ349" s="129"/>
      <c r="AJK349" s="129"/>
      <c r="AJL349" s="129"/>
      <c r="AJM349" s="129"/>
      <c r="AJN349" s="129"/>
      <c r="AJO349" s="129"/>
      <c r="AJP349" s="129"/>
      <c r="AJQ349" s="129"/>
      <c r="AJR349" s="129"/>
      <c r="AJS349" s="129"/>
      <c r="AJT349" s="129"/>
      <c r="AJU349" s="129"/>
      <c r="AJV349" s="129"/>
      <c r="AJW349" s="129"/>
      <c r="AJX349" s="129"/>
      <c r="AJY349" s="129"/>
      <c r="AJZ349" s="129"/>
      <c r="AKA349" s="129"/>
      <c r="AKB349" s="129"/>
      <c r="AKC349" s="129"/>
      <c r="AKD349" s="129"/>
      <c r="AKE349" s="129"/>
      <c r="AKF349" s="129"/>
      <c r="AKG349" s="129"/>
      <c r="AKH349" s="129"/>
      <c r="AKI349" s="129"/>
      <c r="AKJ349" s="129"/>
      <c r="AKK349" s="129"/>
      <c r="AKL349" s="129"/>
      <c r="AKM349" s="129"/>
      <c r="AKN349" s="129"/>
      <c r="AKO349" s="129"/>
      <c r="AKP349" s="129"/>
      <c r="AKQ349" s="129"/>
      <c r="AKR349" s="129"/>
      <c r="AKS349" s="129"/>
      <c r="AKT349" s="129"/>
      <c r="AKU349" s="129"/>
      <c r="AKV349" s="129"/>
      <c r="AKW349" s="129"/>
      <c r="AKX349" s="129"/>
      <c r="AKY349" s="129"/>
      <c r="AKZ349" s="129"/>
      <c r="ALA349" s="129"/>
      <c r="ALB349" s="129"/>
      <c r="ALC349" s="129"/>
      <c r="ALD349" s="129"/>
      <c r="ALE349" s="129"/>
      <c r="ALF349" s="129"/>
      <c r="ALG349" s="129"/>
      <c r="ALH349" s="129"/>
      <c r="ALI349" s="129"/>
      <c r="ALJ349" s="129"/>
      <c r="ALK349" s="129"/>
      <c r="ALL349" s="129"/>
      <c r="ALM349" s="129"/>
      <c r="ALN349" s="129"/>
      <c r="ALO349" s="129"/>
      <c r="ALP349" s="129"/>
      <c r="ALQ349" s="129"/>
      <c r="ALR349" s="129"/>
      <c r="ALS349" s="129"/>
      <c r="ALT349" s="129"/>
      <c r="ALU349" s="129"/>
      <c r="ALV349" s="129"/>
      <c r="ALW349" s="129"/>
      <c r="ALX349" s="129"/>
      <c r="ALY349" s="129"/>
      <c r="ALZ349" s="129"/>
      <c r="AMA349" s="129"/>
      <c r="AMB349" s="129"/>
      <c r="AMC349" s="129"/>
      <c r="AMD349" s="129"/>
      <c r="AME349" s="129"/>
      <c r="AMF349" s="129"/>
      <c r="AMG349" s="129"/>
      <c r="AMH349" s="129"/>
      <c r="AMI349" s="129"/>
      <c r="AMJ349" s="129"/>
      <c r="AMK349" s="129"/>
    </row>
    <row r="350" spans="1:1025" ht="15" customHeight="1">
      <c r="A350" s="61"/>
      <c r="B350" s="164"/>
      <c r="C350" s="142" t="s">
        <v>416</v>
      </c>
      <c r="D350" s="63" t="s">
        <v>415</v>
      </c>
      <c r="E350" s="1" t="s">
        <v>636</v>
      </c>
      <c r="F350" s="64"/>
      <c r="G350" s="64" t="s">
        <v>639</v>
      </c>
      <c r="H350" s="59" t="s">
        <v>57</v>
      </c>
      <c r="I350" s="60" t="s">
        <v>79</v>
      </c>
      <c r="J350" s="38"/>
      <c r="K350" s="65"/>
      <c r="L350" s="59" t="s">
        <v>53</v>
      </c>
      <c r="M350" s="38">
        <v>10</v>
      </c>
      <c r="N350" s="38"/>
      <c r="O350" s="38"/>
      <c r="P350" s="38"/>
      <c r="Q350" s="38"/>
    </row>
    <row r="351" spans="1:1025" ht="15" customHeight="1">
      <c r="A351" s="61"/>
      <c r="B351" s="164"/>
      <c r="C351" s="142" t="s">
        <v>532</v>
      </c>
      <c r="D351" s="63" t="s">
        <v>531</v>
      </c>
      <c r="E351" s="1" t="s">
        <v>636</v>
      </c>
      <c r="F351" s="64"/>
      <c r="G351" s="64" t="s">
        <v>639</v>
      </c>
      <c r="H351" s="59" t="s">
        <v>43</v>
      </c>
      <c r="I351" s="60" t="s">
        <v>70</v>
      </c>
      <c r="J351" s="38"/>
      <c r="K351" s="65"/>
      <c r="L351" s="59" t="s">
        <v>41</v>
      </c>
      <c r="M351" s="38">
        <v>4</v>
      </c>
      <c r="N351" s="38">
        <v>4</v>
      </c>
      <c r="O351" s="38"/>
      <c r="P351" s="38"/>
      <c r="Q351" s="38"/>
    </row>
    <row r="352" spans="1:1025" ht="15" customHeight="1">
      <c r="A352" s="61"/>
      <c r="B352" s="163"/>
      <c r="C352" s="142" t="s">
        <v>521</v>
      </c>
      <c r="D352" s="63" t="s">
        <v>520</v>
      </c>
      <c r="E352" s="1" t="s">
        <v>638</v>
      </c>
      <c r="F352" s="64"/>
      <c r="G352" s="64" t="s">
        <v>639</v>
      </c>
      <c r="H352" s="59" t="s">
        <v>852</v>
      </c>
      <c r="I352" s="60" t="s">
        <v>82</v>
      </c>
      <c r="J352" s="38"/>
      <c r="K352" s="65" t="s">
        <v>63</v>
      </c>
      <c r="L352" s="59" t="s">
        <v>53</v>
      </c>
      <c r="M352" s="38">
        <v>12</v>
      </c>
      <c r="N352" s="38"/>
      <c r="O352" s="38"/>
      <c r="P352" s="38"/>
      <c r="Q352" s="38"/>
    </row>
    <row r="353" spans="1:17" ht="15" customHeight="1">
      <c r="A353" s="61"/>
      <c r="B353" s="164">
        <v>21810321</v>
      </c>
      <c r="C353" s="142" t="s">
        <v>382</v>
      </c>
      <c r="D353" s="66" t="s">
        <v>568</v>
      </c>
      <c r="E353" s="1" t="s">
        <v>637</v>
      </c>
      <c r="F353" s="64"/>
      <c r="G353" s="64" t="s">
        <v>639</v>
      </c>
      <c r="H353" s="59" t="s">
        <v>45</v>
      </c>
      <c r="I353" s="60" t="s">
        <v>77</v>
      </c>
      <c r="J353" s="38"/>
      <c r="K353" s="65"/>
      <c r="L353" s="59" t="s">
        <v>29</v>
      </c>
      <c r="M353" s="38">
        <v>7</v>
      </c>
      <c r="N353" s="38"/>
      <c r="O353" s="38">
        <v>2</v>
      </c>
      <c r="P353" s="38"/>
      <c r="Q353" s="38"/>
    </row>
    <row r="354" spans="1:17" ht="15" customHeight="1">
      <c r="A354"/>
      <c r="B354" s="165">
        <v>21905943</v>
      </c>
      <c r="C354" s="142" t="s">
        <v>678</v>
      </c>
      <c r="D354" t="s">
        <v>679</v>
      </c>
      <c r="E354"/>
      <c r="F354"/>
      <c r="G354" s="99" t="s">
        <v>689</v>
      </c>
      <c r="H354" s="100"/>
      <c r="I354" s="104" t="s">
        <v>70</v>
      </c>
      <c r="J354" s="99"/>
      <c r="K354" s="99"/>
      <c r="L354" s="104" t="s">
        <v>32</v>
      </c>
      <c r="M354" s="99"/>
      <c r="N354" s="104">
        <v>4</v>
      </c>
      <c r="O354" s="99"/>
      <c r="P354" s="99"/>
      <c r="Q354" s="99"/>
    </row>
    <row r="355" spans="1:17" ht="15" customHeight="1">
      <c r="A355" s="61"/>
      <c r="B355" s="163"/>
      <c r="C355" s="142" t="s">
        <v>348</v>
      </c>
      <c r="D355" s="63" t="s">
        <v>347</v>
      </c>
      <c r="E355" s="1" t="s">
        <v>637</v>
      </c>
      <c r="F355" s="64"/>
      <c r="G355" s="64" t="s">
        <v>639</v>
      </c>
      <c r="H355" s="59" t="s">
        <v>43</v>
      </c>
      <c r="I355" s="60"/>
      <c r="J355" s="38"/>
      <c r="K355" s="65"/>
      <c r="L355" s="59" t="s">
        <v>56</v>
      </c>
      <c r="M355" s="38">
        <v>19</v>
      </c>
      <c r="N355" s="38"/>
      <c r="O355" s="38"/>
      <c r="P355" s="38"/>
      <c r="Q355" s="38"/>
    </row>
    <row r="356" spans="1:17" ht="15" customHeight="1">
      <c r="A356" s="61"/>
      <c r="B356" s="164"/>
      <c r="C356" s="142" t="s">
        <v>458</v>
      </c>
      <c r="D356" s="66" t="s">
        <v>457</v>
      </c>
      <c r="E356" s="1" t="s">
        <v>638</v>
      </c>
      <c r="F356" s="64"/>
      <c r="G356" s="64" t="s">
        <v>639</v>
      </c>
      <c r="H356" s="59" t="s">
        <v>852</v>
      </c>
      <c r="I356" s="60" t="s">
        <v>82</v>
      </c>
      <c r="J356" s="38"/>
      <c r="K356" s="65" t="s">
        <v>63</v>
      </c>
      <c r="L356" s="59" t="s">
        <v>53</v>
      </c>
      <c r="M356" s="38">
        <v>10</v>
      </c>
      <c r="N356" s="38"/>
      <c r="O356" s="38"/>
      <c r="P356" s="38"/>
      <c r="Q356" s="38"/>
    </row>
    <row r="357" spans="1:17" ht="15">
      <c r="A357" s="61"/>
      <c r="B357" s="163"/>
      <c r="C357" s="142" t="s">
        <v>350</v>
      </c>
      <c r="D357" s="63" t="s">
        <v>349</v>
      </c>
      <c r="E357" s="1" t="s">
        <v>637</v>
      </c>
      <c r="F357" s="64"/>
      <c r="G357" s="64" t="s">
        <v>639</v>
      </c>
      <c r="H357" s="59" t="s">
        <v>51</v>
      </c>
      <c r="I357" s="60"/>
      <c r="J357" s="38"/>
      <c r="K357" s="65"/>
      <c r="L357" s="59" t="s">
        <v>53</v>
      </c>
      <c r="M357" s="38"/>
      <c r="N357" s="38"/>
      <c r="O357" s="38"/>
      <c r="P357" s="38"/>
      <c r="Q357" s="38"/>
    </row>
    <row r="358" spans="1:17" ht="15" customHeight="1">
      <c r="A358" s="61"/>
      <c r="B358" s="163"/>
      <c r="C358" s="142" t="s">
        <v>473</v>
      </c>
      <c r="D358" s="63" t="s">
        <v>451</v>
      </c>
      <c r="E358" s="1" t="s">
        <v>636</v>
      </c>
      <c r="F358" s="64"/>
      <c r="G358" s="64" t="s">
        <v>639</v>
      </c>
      <c r="H358" s="59" t="s">
        <v>51</v>
      </c>
      <c r="I358" s="60" t="s">
        <v>84</v>
      </c>
      <c r="J358" s="38"/>
      <c r="L358" s="1" t="s">
        <v>35</v>
      </c>
      <c r="M358" s="38">
        <v>9</v>
      </c>
      <c r="N358" s="38"/>
      <c r="O358" s="38"/>
      <c r="P358" s="38"/>
      <c r="Q358" s="38"/>
    </row>
    <row r="359" spans="1:17" ht="15" customHeight="1">
      <c r="A359" s="61"/>
      <c r="B359" s="164">
        <v>21908663</v>
      </c>
      <c r="C359" s="142" t="s">
        <v>540</v>
      </c>
      <c r="D359" s="63" t="s">
        <v>421</v>
      </c>
      <c r="E359" s="1" t="s">
        <v>636</v>
      </c>
      <c r="F359" s="64"/>
      <c r="G359" s="64" t="s">
        <v>639</v>
      </c>
      <c r="H359" s="59" t="s">
        <v>43</v>
      </c>
      <c r="I359" s="60" t="s">
        <v>77</v>
      </c>
      <c r="J359" s="38"/>
      <c r="K359" s="65"/>
      <c r="L359" s="59" t="s">
        <v>26</v>
      </c>
      <c r="M359" s="38">
        <v>6</v>
      </c>
      <c r="N359" s="38"/>
      <c r="O359" s="38">
        <v>5</v>
      </c>
      <c r="P359" s="38"/>
      <c r="Q359" s="38"/>
    </row>
    <row r="360" spans="1:17" ht="15" customHeight="1">
      <c r="A360" s="61"/>
      <c r="B360" s="164">
        <v>21903751</v>
      </c>
      <c r="C360" s="142" t="s">
        <v>533</v>
      </c>
      <c r="D360" s="66" t="s">
        <v>380</v>
      </c>
      <c r="E360" s="1" t="s">
        <v>636</v>
      </c>
      <c r="F360" s="64"/>
      <c r="G360" s="64" t="s">
        <v>639</v>
      </c>
      <c r="H360" s="59" t="s">
        <v>43</v>
      </c>
      <c r="I360" s="60" t="s">
        <v>77</v>
      </c>
      <c r="J360" s="38"/>
      <c r="K360" s="65"/>
      <c r="L360" s="59" t="s">
        <v>59</v>
      </c>
      <c r="M360" s="38">
        <v>17</v>
      </c>
      <c r="N360" s="38"/>
      <c r="O360" s="38">
        <v>4</v>
      </c>
      <c r="P360" s="38"/>
      <c r="Q360" s="38"/>
    </row>
    <row r="361" spans="1:17" ht="15">
      <c r="A361"/>
      <c r="B361" s="165">
        <v>21909007</v>
      </c>
      <c r="C361" s="142" t="s">
        <v>312</v>
      </c>
      <c r="D361" t="s">
        <v>313</v>
      </c>
      <c r="F361" s="64"/>
      <c r="G361" s="64" t="s">
        <v>321</v>
      </c>
      <c r="H361" s="59" t="s">
        <v>51</v>
      </c>
      <c r="I361" s="60" t="s">
        <v>70</v>
      </c>
      <c r="J361" s="38"/>
      <c r="K361" s="65"/>
      <c r="L361" s="59" t="s">
        <v>50</v>
      </c>
      <c r="M361" s="38">
        <v>15</v>
      </c>
      <c r="N361" s="38">
        <v>1</v>
      </c>
      <c r="O361" s="38"/>
      <c r="P361" s="38"/>
      <c r="Q361" s="38"/>
    </row>
    <row r="362" spans="1:17" ht="15">
      <c r="A362" s="61"/>
      <c r="B362" s="66"/>
      <c r="C362" s="142" t="s">
        <v>352</v>
      </c>
      <c r="D362" s="63" t="s">
        <v>351</v>
      </c>
      <c r="E362" s="1" t="s">
        <v>637</v>
      </c>
      <c r="F362" s="64"/>
      <c r="G362" s="64" t="s">
        <v>639</v>
      </c>
      <c r="H362" s="98" t="s">
        <v>43</v>
      </c>
      <c r="I362" s="60"/>
      <c r="J362" s="38"/>
      <c r="K362" s="65"/>
      <c r="L362" s="59" t="s">
        <v>56</v>
      </c>
      <c r="M362" s="38">
        <v>19</v>
      </c>
      <c r="N362" s="38"/>
      <c r="O362" s="38"/>
      <c r="P362" s="38"/>
      <c r="Q362" s="38"/>
    </row>
    <row r="363" spans="1:17">
      <c r="A363"/>
      <c r="B363" s="165">
        <v>21909458</v>
      </c>
      <c r="C363" s="142" t="s">
        <v>680</v>
      </c>
      <c r="D363" t="s">
        <v>681</v>
      </c>
      <c r="E363"/>
      <c r="F363"/>
      <c r="G363" s="99" t="s">
        <v>689</v>
      </c>
      <c r="H363" s="100"/>
      <c r="I363" s="104" t="s">
        <v>70</v>
      </c>
      <c r="J363" s="99"/>
      <c r="K363" s="99"/>
      <c r="L363" s="104" t="s">
        <v>32</v>
      </c>
      <c r="M363" s="99"/>
      <c r="N363" s="104">
        <v>4</v>
      </c>
      <c r="O363" s="99"/>
      <c r="P363" s="99"/>
      <c r="Q363" s="99"/>
    </row>
    <row r="364" spans="1:17" ht="15" customHeight="1">
      <c r="A364" s="61"/>
      <c r="B364" s="164"/>
      <c r="C364" s="142" t="s">
        <v>414</v>
      </c>
      <c r="D364" s="66" t="s">
        <v>413</v>
      </c>
      <c r="E364" s="1" t="s">
        <v>636</v>
      </c>
      <c r="F364" s="64"/>
      <c r="G364" s="64" t="s">
        <v>639</v>
      </c>
      <c r="H364" s="59" t="s">
        <v>45</v>
      </c>
      <c r="I364" s="60" t="s">
        <v>70</v>
      </c>
      <c r="J364" s="38"/>
      <c r="K364" s="65"/>
      <c r="L364" s="59" t="s">
        <v>41</v>
      </c>
      <c r="M364" s="38">
        <v>4</v>
      </c>
      <c r="N364" s="38">
        <v>4</v>
      </c>
      <c r="O364" s="38"/>
      <c r="P364" s="38"/>
      <c r="Q364" s="38"/>
    </row>
    <row r="365" spans="1:17" ht="15" customHeight="1">
      <c r="A365"/>
      <c r="B365" s="165">
        <v>21901627</v>
      </c>
      <c r="C365" s="142" t="s">
        <v>186</v>
      </c>
      <c r="D365" t="s">
        <v>187</v>
      </c>
      <c r="F365" s="64"/>
      <c r="G365" s="64" t="s">
        <v>106</v>
      </c>
      <c r="H365" s="59" t="s">
        <v>45</v>
      </c>
      <c r="I365" s="60" t="s">
        <v>70</v>
      </c>
      <c r="J365" s="38"/>
      <c r="K365" s="65"/>
      <c r="L365" s="59" t="s">
        <v>41</v>
      </c>
      <c r="M365" s="38">
        <v>4</v>
      </c>
      <c r="N365" s="38">
        <v>1</v>
      </c>
      <c r="O365" s="38"/>
      <c r="P365" s="38"/>
      <c r="Q365" s="38"/>
    </row>
    <row r="366" spans="1:17" ht="15">
      <c r="A366"/>
      <c r="B366" s="165">
        <v>21830555</v>
      </c>
      <c r="C366" s="142" t="s">
        <v>229</v>
      </c>
      <c r="D366" t="s">
        <v>230</v>
      </c>
      <c r="E366" s="64"/>
      <c r="F366" s="64"/>
      <c r="G366" s="64" t="s">
        <v>237</v>
      </c>
      <c r="H366" s="59"/>
      <c r="I366" s="60"/>
      <c r="J366" s="53"/>
      <c r="K366" s="65"/>
      <c r="L366" s="59" t="s">
        <v>47</v>
      </c>
      <c r="M366" s="53"/>
      <c r="N366" s="53"/>
      <c r="O366" s="38"/>
      <c r="P366" s="38"/>
      <c r="Q366" s="38"/>
    </row>
    <row r="367" spans="1:17" ht="15" customHeight="1">
      <c r="A367" s="61"/>
      <c r="B367" s="163">
        <v>21900846</v>
      </c>
      <c r="C367" s="153" t="s">
        <v>711</v>
      </c>
      <c r="D367" s="63" t="s">
        <v>332</v>
      </c>
      <c r="E367" s="1" t="s">
        <v>636</v>
      </c>
      <c r="F367" s="64"/>
      <c r="G367" s="64" t="s">
        <v>639</v>
      </c>
      <c r="H367" s="59" t="s">
        <v>45</v>
      </c>
      <c r="I367" s="60" t="s">
        <v>77</v>
      </c>
      <c r="J367" s="53"/>
      <c r="K367" s="65"/>
      <c r="L367" s="59" t="s">
        <v>29</v>
      </c>
      <c r="M367" s="53">
        <v>8</v>
      </c>
      <c r="N367" s="53"/>
      <c r="O367" s="38">
        <v>2</v>
      </c>
      <c r="P367" s="38"/>
      <c r="Q367" s="38"/>
    </row>
    <row r="368" spans="1:17" ht="15">
      <c r="A368"/>
      <c r="B368" s="165">
        <v>21908962</v>
      </c>
      <c r="C368" s="142" t="s">
        <v>231</v>
      </c>
      <c r="D368" t="s">
        <v>232</v>
      </c>
      <c r="E368" s="64"/>
      <c r="F368" s="64"/>
      <c r="G368" s="64" t="s">
        <v>237</v>
      </c>
      <c r="H368" s="59"/>
      <c r="I368" s="60"/>
      <c r="J368" s="53"/>
      <c r="K368" s="65"/>
      <c r="L368" s="59" t="s">
        <v>47</v>
      </c>
      <c r="M368" s="53"/>
      <c r="N368" s="53"/>
      <c r="O368" s="38"/>
      <c r="P368" s="38"/>
      <c r="Q368" s="38"/>
    </row>
    <row r="369" spans="1:1025" ht="15" customHeight="1">
      <c r="A369" s="61"/>
      <c r="B369" s="164">
        <v>21908754</v>
      </c>
      <c r="C369" s="142" t="s">
        <v>508</v>
      </c>
      <c r="D369" s="63" t="s">
        <v>507</v>
      </c>
      <c r="E369" s="1" t="s">
        <v>636</v>
      </c>
      <c r="F369" s="64"/>
      <c r="G369" s="64" t="s">
        <v>639</v>
      </c>
      <c r="H369" s="59" t="s">
        <v>45</v>
      </c>
      <c r="I369" s="60" t="s">
        <v>82</v>
      </c>
      <c r="J369" s="38"/>
      <c r="K369" s="65"/>
      <c r="L369" s="59" t="s">
        <v>29</v>
      </c>
      <c r="M369" s="38">
        <v>7</v>
      </c>
      <c r="N369" s="38"/>
      <c r="O369" s="38"/>
      <c r="P369" s="38"/>
      <c r="Q369" s="38"/>
    </row>
    <row r="370" spans="1:1025" ht="15" customHeight="1">
      <c r="A370" s="61"/>
      <c r="B370" s="164"/>
      <c r="C370" s="142" t="s">
        <v>354</v>
      </c>
      <c r="D370" s="66" t="s">
        <v>353</v>
      </c>
      <c r="E370" s="1" t="s">
        <v>637</v>
      </c>
      <c r="F370" s="64"/>
      <c r="G370" s="64" t="s">
        <v>639</v>
      </c>
      <c r="H370" s="59" t="s">
        <v>43</v>
      </c>
      <c r="I370" s="60"/>
      <c r="J370" s="38"/>
      <c r="K370" s="65"/>
      <c r="L370" s="59" t="s">
        <v>56</v>
      </c>
      <c r="M370" s="38">
        <v>19</v>
      </c>
      <c r="N370" s="38"/>
      <c r="O370" s="38"/>
      <c r="P370" s="38"/>
      <c r="Q370" s="38"/>
    </row>
    <row r="371" spans="1:1025" ht="15">
      <c r="A371" s="61"/>
      <c r="B371" s="163">
        <v>21905955</v>
      </c>
      <c r="C371" s="142" t="s">
        <v>437</v>
      </c>
      <c r="D371" s="63" t="s">
        <v>436</v>
      </c>
      <c r="E371" s="1" t="s">
        <v>636</v>
      </c>
      <c r="F371" s="64"/>
      <c r="G371" s="64" t="s">
        <v>639</v>
      </c>
      <c r="H371" s="59" t="s">
        <v>45</v>
      </c>
      <c r="I371" s="60" t="s">
        <v>77</v>
      </c>
      <c r="J371" s="38"/>
      <c r="K371" s="65"/>
      <c r="L371" s="59" t="s">
        <v>29</v>
      </c>
      <c r="M371" s="38">
        <v>7</v>
      </c>
      <c r="N371" s="38"/>
      <c r="O371" s="38">
        <v>2</v>
      </c>
      <c r="P371" s="38"/>
      <c r="Q371" s="38"/>
    </row>
    <row r="372" spans="1:1025" s="127" customFormat="1" ht="15">
      <c r="A372"/>
      <c r="B372" s="165">
        <v>21909079</v>
      </c>
      <c r="C372" s="142" t="s">
        <v>314</v>
      </c>
      <c r="D372" t="s">
        <v>315</v>
      </c>
      <c r="E372" s="1"/>
      <c r="F372" s="64"/>
      <c r="G372" s="64" t="s">
        <v>321</v>
      </c>
      <c r="H372" s="59" t="s">
        <v>51</v>
      </c>
      <c r="I372" s="60" t="s">
        <v>82</v>
      </c>
      <c r="J372" s="38"/>
      <c r="K372" s="65"/>
      <c r="L372" s="59" t="s">
        <v>50</v>
      </c>
      <c r="M372" s="38">
        <v>16</v>
      </c>
      <c r="N372" s="38"/>
      <c r="O372" s="38"/>
      <c r="P372" s="38"/>
      <c r="Q372" s="38"/>
      <c r="R372" s="126"/>
      <c r="S372" s="126"/>
      <c r="T372" s="126"/>
      <c r="U372" s="126"/>
      <c r="V372" s="126"/>
      <c r="W372" s="126"/>
      <c r="X372" s="126"/>
      <c r="Y372" s="126"/>
      <c r="Z372" s="126"/>
      <c r="AA372" s="126"/>
      <c r="AB372" s="126"/>
      <c r="AC372" s="126"/>
      <c r="AD372" s="126"/>
      <c r="AE372" s="126"/>
      <c r="AF372" s="126"/>
      <c r="AG372" s="126"/>
      <c r="AH372" s="126"/>
      <c r="AI372" s="126"/>
      <c r="AJ372" s="126"/>
      <c r="AK372" s="126"/>
      <c r="AL372" s="126"/>
      <c r="AM372" s="126"/>
      <c r="AN372" s="126"/>
      <c r="AO372" s="126"/>
      <c r="AP372" s="126"/>
      <c r="AQ372" s="126"/>
      <c r="AR372" s="126"/>
      <c r="AS372" s="126"/>
      <c r="AT372" s="126"/>
      <c r="AU372" s="126"/>
      <c r="AV372" s="126"/>
      <c r="AW372" s="126"/>
      <c r="AX372" s="126"/>
      <c r="AY372" s="126"/>
      <c r="AZ372" s="126"/>
      <c r="BA372" s="126"/>
      <c r="BB372" s="126"/>
      <c r="BC372" s="126"/>
      <c r="BD372" s="126"/>
      <c r="BE372" s="126"/>
      <c r="BF372" s="126"/>
      <c r="BG372" s="126"/>
      <c r="BH372" s="126"/>
      <c r="BI372" s="126"/>
      <c r="BJ372" s="126"/>
      <c r="BK372" s="126"/>
      <c r="BL372" s="126"/>
      <c r="BM372" s="126"/>
      <c r="BN372" s="126"/>
      <c r="BO372" s="126"/>
      <c r="BP372" s="126"/>
      <c r="BQ372" s="126"/>
      <c r="BR372" s="126"/>
      <c r="BS372" s="126"/>
      <c r="BT372" s="126"/>
      <c r="BU372" s="126"/>
      <c r="BV372" s="126"/>
      <c r="BW372" s="126"/>
      <c r="BX372" s="126"/>
      <c r="BY372" s="126"/>
      <c r="BZ372" s="126"/>
      <c r="CA372" s="126"/>
      <c r="CB372" s="126"/>
      <c r="CC372" s="126"/>
      <c r="CD372" s="126"/>
      <c r="CE372" s="126"/>
      <c r="CF372" s="126"/>
      <c r="CG372" s="126"/>
      <c r="CH372" s="126"/>
      <c r="CI372" s="126"/>
      <c r="CJ372" s="126"/>
      <c r="CK372" s="126"/>
      <c r="CL372" s="126"/>
      <c r="CM372" s="126"/>
      <c r="CN372" s="126"/>
      <c r="CO372" s="126"/>
      <c r="CP372" s="126"/>
      <c r="CQ372" s="126"/>
      <c r="CR372" s="126"/>
      <c r="CS372" s="126"/>
      <c r="CT372" s="126"/>
      <c r="CU372" s="126"/>
      <c r="CV372" s="126"/>
      <c r="CW372" s="126"/>
      <c r="CX372" s="126"/>
      <c r="CY372" s="126"/>
      <c r="CZ372" s="126"/>
      <c r="DA372" s="126"/>
      <c r="DB372" s="126"/>
      <c r="DC372" s="126"/>
      <c r="DD372" s="126"/>
      <c r="DE372" s="126"/>
      <c r="DF372" s="126"/>
      <c r="DG372" s="126"/>
      <c r="DH372" s="126"/>
      <c r="DI372" s="126"/>
      <c r="DJ372" s="126"/>
      <c r="DK372" s="126"/>
      <c r="DL372" s="126"/>
      <c r="DM372" s="126"/>
      <c r="DN372" s="126"/>
      <c r="DO372" s="126"/>
      <c r="DP372" s="126"/>
      <c r="DQ372" s="126"/>
      <c r="DR372" s="126"/>
      <c r="DS372" s="126"/>
      <c r="DT372" s="126"/>
      <c r="DU372" s="126"/>
      <c r="DV372" s="126"/>
      <c r="DW372" s="126"/>
      <c r="DX372" s="126"/>
      <c r="DY372" s="126"/>
      <c r="DZ372" s="126"/>
      <c r="EA372" s="126"/>
      <c r="EB372" s="126"/>
      <c r="EC372" s="126"/>
      <c r="ED372" s="126"/>
      <c r="EE372" s="126"/>
      <c r="EF372" s="126"/>
      <c r="EG372" s="126"/>
      <c r="EH372" s="126"/>
      <c r="EI372" s="126"/>
      <c r="EJ372" s="126"/>
      <c r="EK372" s="126"/>
      <c r="EL372" s="126"/>
      <c r="EM372" s="126"/>
      <c r="EN372" s="126"/>
      <c r="EO372" s="126"/>
      <c r="EP372" s="126"/>
      <c r="EQ372" s="126"/>
      <c r="ER372" s="126"/>
      <c r="ES372" s="126"/>
      <c r="ET372" s="126"/>
      <c r="EU372" s="126"/>
      <c r="EV372" s="126"/>
      <c r="EW372" s="126"/>
      <c r="EX372" s="126"/>
      <c r="EY372" s="126"/>
      <c r="EZ372" s="126"/>
      <c r="FA372" s="126"/>
      <c r="FB372" s="126"/>
      <c r="FC372" s="126"/>
      <c r="FD372" s="126"/>
      <c r="FE372" s="126"/>
      <c r="FF372" s="126"/>
      <c r="FG372" s="126"/>
      <c r="FH372" s="126"/>
      <c r="FI372" s="126"/>
      <c r="FJ372" s="126"/>
      <c r="FK372" s="126"/>
      <c r="FL372" s="126"/>
      <c r="FM372" s="126"/>
      <c r="FN372" s="126"/>
      <c r="FO372" s="126"/>
      <c r="FP372" s="126"/>
      <c r="FQ372" s="126"/>
      <c r="FR372" s="126"/>
      <c r="FS372" s="126"/>
      <c r="FT372" s="126"/>
      <c r="FU372" s="126"/>
      <c r="FV372" s="126"/>
      <c r="FW372" s="126"/>
      <c r="FX372" s="126"/>
      <c r="FY372" s="126"/>
      <c r="FZ372" s="126"/>
      <c r="GA372" s="126"/>
      <c r="GB372" s="126"/>
      <c r="GC372" s="126"/>
      <c r="GD372" s="126"/>
      <c r="GE372" s="126"/>
      <c r="GF372" s="126"/>
      <c r="GG372" s="126"/>
      <c r="GH372" s="126"/>
      <c r="GI372" s="126"/>
      <c r="GJ372" s="126"/>
      <c r="GK372" s="126"/>
      <c r="GL372" s="126"/>
      <c r="GM372" s="126"/>
      <c r="GN372" s="126"/>
      <c r="GO372" s="126"/>
      <c r="GP372" s="126"/>
      <c r="GQ372" s="126"/>
      <c r="GR372" s="126"/>
      <c r="GS372" s="126"/>
      <c r="GT372" s="126"/>
      <c r="GU372" s="126"/>
      <c r="GV372" s="126"/>
      <c r="GW372" s="126"/>
      <c r="GX372" s="126"/>
      <c r="GY372" s="126"/>
      <c r="GZ372" s="126"/>
      <c r="HA372" s="126"/>
      <c r="HB372" s="126"/>
      <c r="HC372" s="126"/>
      <c r="HD372" s="126"/>
      <c r="HE372" s="126"/>
      <c r="HF372" s="126"/>
      <c r="HG372" s="126"/>
      <c r="HH372" s="126"/>
      <c r="HI372" s="126"/>
      <c r="HJ372" s="126"/>
      <c r="HK372" s="126"/>
      <c r="HL372" s="126"/>
      <c r="HM372" s="126"/>
      <c r="HN372" s="126"/>
      <c r="HO372" s="126"/>
      <c r="HP372" s="126"/>
      <c r="HQ372" s="126"/>
      <c r="HR372" s="126"/>
      <c r="HS372" s="126"/>
      <c r="HT372" s="126"/>
      <c r="HU372" s="126"/>
      <c r="HV372" s="126"/>
      <c r="HW372" s="126"/>
      <c r="HX372" s="126"/>
      <c r="HY372" s="126"/>
      <c r="HZ372" s="126"/>
      <c r="IA372" s="126"/>
      <c r="IB372" s="126"/>
      <c r="IC372" s="126"/>
      <c r="ID372" s="126"/>
      <c r="IE372" s="126"/>
      <c r="IF372" s="126"/>
      <c r="IG372" s="126"/>
      <c r="IH372" s="126"/>
      <c r="II372" s="126"/>
      <c r="IJ372" s="126"/>
      <c r="IK372" s="126"/>
      <c r="IL372" s="126"/>
      <c r="IM372" s="126"/>
      <c r="IN372" s="126"/>
      <c r="IO372" s="126"/>
      <c r="IP372" s="126"/>
      <c r="IQ372" s="126"/>
      <c r="IR372" s="126"/>
      <c r="IS372" s="126"/>
      <c r="IT372" s="126"/>
      <c r="IU372" s="126"/>
      <c r="IV372" s="126"/>
      <c r="IW372" s="126"/>
      <c r="IX372" s="126"/>
      <c r="IY372" s="126"/>
      <c r="IZ372" s="126"/>
      <c r="JA372" s="126"/>
      <c r="JB372" s="126"/>
      <c r="JC372" s="126"/>
      <c r="JD372" s="126"/>
      <c r="JE372" s="126"/>
      <c r="JF372" s="126"/>
      <c r="JG372" s="126"/>
      <c r="JH372" s="126"/>
      <c r="JI372" s="126"/>
      <c r="JJ372" s="126"/>
      <c r="JK372" s="126"/>
      <c r="JL372" s="126"/>
      <c r="JM372" s="126"/>
      <c r="JN372" s="126"/>
      <c r="JO372" s="126"/>
      <c r="JP372" s="126"/>
      <c r="JQ372" s="126"/>
      <c r="JR372" s="126"/>
      <c r="JS372" s="126"/>
      <c r="JT372" s="126"/>
      <c r="JU372" s="126"/>
      <c r="JV372" s="126"/>
      <c r="JW372" s="126"/>
      <c r="JX372" s="126"/>
      <c r="JY372" s="126"/>
      <c r="JZ372" s="126"/>
      <c r="KA372" s="126"/>
      <c r="KB372" s="126"/>
      <c r="KC372" s="126"/>
      <c r="KD372" s="126"/>
      <c r="KE372" s="126"/>
      <c r="KF372" s="126"/>
      <c r="KG372" s="126"/>
      <c r="KH372" s="126"/>
      <c r="KI372" s="126"/>
      <c r="KJ372" s="126"/>
      <c r="KK372" s="126"/>
      <c r="KL372" s="126"/>
      <c r="KM372" s="126"/>
      <c r="KN372" s="126"/>
      <c r="KO372" s="126"/>
      <c r="KP372" s="126"/>
      <c r="KQ372" s="126"/>
      <c r="KR372" s="126"/>
      <c r="KS372" s="126"/>
      <c r="KT372" s="126"/>
      <c r="KU372" s="126"/>
      <c r="KV372" s="126"/>
      <c r="KW372" s="126"/>
      <c r="KX372" s="126"/>
      <c r="KY372" s="126"/>
      <c r="KZ372" s="126"/>
      <c r="LA372" s="126"/>
      <c r="LB372" s="126"/>
      <c r="LC372" s="126"/>
      <c r="LD372" s="126"/>
      <c r="LE372" s="126"/>
      <c r="LF372" s="126"/>
      <c r="LG372" s="126"/>
      <c r="LH372" s="126"/>
      <c r="LI372" s="126"/>
      <c r="LJ372" s="126"/>
      <c r="LK372" s="126"/>
      <c r="LL372" s="126"/>
      <c r="LM372" s="126"/>
      <c r="LN372" s="126"/>
      <c r="LO372" s="126"/>
      <c r="LP372" s="126"/>
      <c r="LQ372" s="126"/>
      <c r="LR372" s="126"/>
      <c r="LS372" s="126"/>
      <c r="LT372" s="126"/>
      <c r="LU372" s="126"/>
      <c r="LV372" s="126"/>
      <c r="LW372" s="126"/>
      <c r="LX372" s="126"/>
      <c r="LY372" s="126"/>
      <c r="LZ372" s="126"/>
      <c r="MA372" s="126"/>
      <c r="MB372" s="126"/>
      <c r="MC372" s="126"/>
      <c r="MD372" s="126"/>
      <c r="ME372" s="126"/>
      <c r="MF372" s="126"/>
      <c r="MG372" s="126"/>
      <c r="MH372" s="126"/>
      <c r="MI372" s="126"/>
      <c r="MJ372" s="126"/>
      <c r="MK372" s="126"/>
      <c r="ML372" s="126"/>
      <c r="MM372" s="126"/>
      <c r="MN372" s="126"/>
      <c r="MO372" s="126"/>
      <c r="MP372" s="126"/>
      <c r="MQ372" s="126"/>
      <c r="MR372" s="126"/>
      <c r="MS372" s="126"/>
      <c r="MT372" s="126"/>
      <c r="MU372" s="126"/>
      <c r="MV372" s="126"/>
      <c r="MW372" s="126"/>
      <c r="MX372" s="126"/>
      <c r="MY372" s="126"/>
      <c r="MZ372" s="126"/>
      <c r="NA372" s="126"/>
      <c r="NB372" s="126"/>
      <c r="NC372" s="126"/>
      <c r="ND372" s="126"/>
      <c r="NE372" s="126"/>
      <c r="NF372" s="126"/>
      <c r="NG372" s="126"/>
      <c r="NH372" s="126"/>
      <c r="NI372" s="126"/>
      <c r="NJ372" s="126"/>
      <c r="NK372" s="126"/>
      <c r="NL372" s="126"/>
      <c r="NM372" s="126"/>
      <c r="NN372" s="126"/>
      <c r="NO372" s="126"/>
      <c r="NP372" s="126"/>
      <c r="NQ372" s="126"/>
      <c r="NR372" s="126"/>
      <c r="NS372" s="126"/>
      <c r="NT372" s="126"/>
      <c r="NU372" s="126"/>
      <c r="NV372" s="126"/>
      <c r="NW372" s="126"/>
      <c r="NX372" s="126"/>
      <c r="NY372" s="126"/>
      <c r="NZ372" s="126"/>
      <c r="OA372" s="126"/>
      <c r="OB372" s="126"/>
      <c r="OC372" s="126"/>
      <c r="OD372" s="126"/>
      <c r="OE372" s="126"/>
      <c r="OF372" s="126"/>
      <c r="OG372" s="126"/>
      <c r="OH372" s="126"/>
      <c r="OI372" s="126"/>
      <c r="OJ372" s="126"/>
      <c r="OK372" s="126"/>
      <c r="OL372" s="126"/>
      <c r="OM372" s="126"/>
      <c r="ON372" s="126"/>
      <c r="OO372" s="126"/>
      <c r="OP372" s="126"/>
      <c r="OQ372" s="126"/>
      <c r="OR372" s="126"/>
      <c r="OS372" s="126"/>
      <c r="OT372" s="126"/>
      <c r="OU372" s="126"/>
      <c r="OV372" s="126"/>
      <c r="OW372" s="126"/>
      <c r="OX372" s="126"/>
      <c r="OY372" s="126"/>
      <c r="OZ372" s="126"/>
      <c r="PA372" s="126"/>
      <c r="PB372" s="126"/>
      <c r="PC372" s="126"/>
      <c r="PD372" s="126"/>
      <c r="PE372" s="126"/>
      <c r="PF372" s="126"/>
      <c r="PG372" s="126"/>
      <c r="PH372" s="126"/>
      <c r="PI372" s="126"/>
      <c r="PJ372" s="126"/>
      <c r="PK372" s="126"/>
      <c r="PL372" s="126"/>
      <c r="PM372" s="126"/>
      <c r="PN372" s="126"/>
      <c r="PO372" s="126"/>
      <c r="PP372" s="126"/>
      <c r="PQ372" s="126"/>
      <c r="PR372" s="126"/>
      <c r="PS372" s="126"/>
      <c r="PT372" s="126"/>
      <c r="PU372" s="126"/>
      <c r="PV372" s="126"/>
      <c r="PW372" s="126"/>
      <c r="PX372" s="126"/>
      <c r="PY372" s="126"/>
      <c r="PZ372" s="126"/>
      <c r="QA372" s="126"/>
      <c r="QB372" s="126"/>
      <c r="QC372" s="126"/>
      <c r="QD372" s="126"/>
      <c r="QE372" s="126"/>
      <c r="QF372" s="126"/>
      <c r="QG372" s="126"/>
      <c r="QH372" s="126"/>
      <c r="QI372" s="126"/>
      <c r="QJ372" s="126"/>
      <c r="QK372" s="126"/>
      <c r="QL372" s="126"/>
      <c r="QM372" s="126"/>
      <c r="QN372" s="126"/>
      <c r="QO372" s="126"/>
      <c r="QP372" s="126"/>
      <c r="QQ372" s="126"/>
      <c r="QR372" s="126"/>
      <c r="QS372" s="126"/>
      <c r="QT372" s="126"/>
      <c r="QU372" s="126"/>
      <c r="QV372" s="126"/>
      <c r="QW372" s="126"/>
      <c r="QX372" s="126"/>
      <c r="QY372" s="126"/>
      <c r="QZ372" s="126"/>
      <c r="RA372" s="126"/>
      <c r="RB372" s="126"/>
      <c r="RC372" s="126"/>
      <c r="RD372" s="126"/>
      <c r="RE372" s="126"/>
      <c r="RF372" s="126"/>
      <c r="RG372" s="126"/>
      <c r="RH372" s="126"/>
      <c r="RI372" s="126"/>
      <c r="RJ372" s="126"/>
      <c r="RK372" s="126"/>
      <c r="RL372" s="126"/>
      <c r="RM372" s="126"/>
      <c r="RN372" s="126"/>
      <c r="RO372" s="126"/>
      <c r="RP372" s="126"/>
      <c r="RQ372" s="126"/>
      <c r="RR372" s="126"/>
      <c r="RS372" s="126"/>
      <c r="RT372" s="126"/>
      <c r="RU372" s="126"/>
      <c r="RV372" s="126"/>
      <c r="RW372" s="126"/>
      <c r="RX372" s="126"/>
      <c r="RY372" s="126"/>
      <c r="RZ372" s="126"/>
      <c r="SA372" s="126"/>
      <c r="SB372" s="126"/>
      <c r="SC372" s="126"/>
      <c r="SD372" s="126"/>
      <c r="SE372" s="126"/>
      <c r="SF372" s="126"/>
      <c r="SG372" s="126"/>
      <c r="SH372" s="126"/>
      <c r="SI372" s="126"/>
      <c r="SJ372" s="126"/>
      <c r="SK372" s="126"/>
      <c r="SL372" s="126"/>
      <c r="SM372" s="126"/>
      <c r="SN372" s="126"/>
      <c r="SO372" s="126"/>
      <c r="SP372" s="126"/>
      <c r="SQ372" s="126"/>
      <c r="SR372" s="126"/>
      <c r="SS372" s="126"/>
      <c r="ST372" s="126"/>
      <c r="SU372" s="126"/>
      <c r="SV372" s="126"/>
      <c r="SW372" s="126"/>
      <c r="SX372" s="126"/>
      <c r="SY372" s="126"/>
      <c r="SZ372" s="126"/>
      <c r="TA372" s="126"/>
      <c r="TB372" s="126"/>
      <c r="TC372" s="126"/>
      <c r="TD372" s="126"/>
      <c r="TE372" s="126"/>
      <c r="TF372" s="126"/>
      <c r="TG372" s="126"/>
      <c r="TH372" s="126"/>
      <c r="TI372" s="126"/>
      <c r="TJ372" s="126"/>
      <c r="TK372" s="126"/>
      <c r="TL372" s="126"/>
      <c r="TM372" s="126"/>
      <c r="TN372" s="126"/>
      <c r="TO372" s="126"/>
      <c r="TP372" s="126"/>
      <c r="TQ372" s="126"/>
      <c r="TR372" s="126"/>
      <c r="TS372" s="126"/>
      <c r="TT372" s="126"/>
      <c r="TU372" s="126"/>
      <c r="TV372" s="126"/>
      <c r="TW372" s="126"/>
      <c r="TX372" s="126"/>
      <c r="TY372" s="126"/>
      <c r="TZ372" s="126"/>
      <c r="UA372" s="126"/>
      <c r="UB372" s="126"/>
      <c r="UC372" s="126"/>
      <c r="UD372" s="126"/>
      <c r="UE372" s="126"/>
      <c r="UF372" s="126"/>
      <c r="UG372" s="126"/>
      <c r="UH372" s="126"/>
      <c r="UI372" s="126"/>
      <c r="UJ372" s="126"/>
      <c r="UK372" s="126"/>
      <c r="UL372" s="126"/>
      <c r="UM372" s="126"/>
      <c r="UN372" s="126"/>
      <c r="UO372" s="126"/>
      <c r="UP372" s="126"/>
      <c r="UQ372" s="126"/>
      <c r="UR372" s="126"/>
      <c r="US372" s="126"/>
      <c r="UT372" s="126"/>
      <c r="UU372" s="126"/>
      <c r="UV372" s="126"/>
      <c r="UW372" s="126"/>
      <c r="UX372" s="126"/>
      <c r="UY372" s="126"/>
      <c r="UZ372" s="126"/>
      <c r="VA372" s="126"/>
      <c r="VB372" s="126"/>
      <c r="VC372" s="126"/>
      <c r="VD372" s="126"/>
      <c r="VE372" s="126"/>
      <c r="VF372" s="126"/>
      <c r="VG372" s="126"/>
      <c r="VH372" s="126"/>
      <c r="VI372" s="126"/>
      <c r="VJ372" s="126"/>
      <c r="VK372" s="126"/>
      <c r="VL372" s="126"/>
      <c r="VM372" s="126"/>
      <c r="VN372" s="126"/>
      <c r="VO372" s="126"/>
      <c r="VP372" s="126"/>
      <c r="VQ372" s="126"/>
      <c r="VR372" s="126"/>
      <c r="VS372" s="126"/>
      <c r="VT372" s="126"/>
      <c r="VU372" s="126"/>
      <c r="VV372" s="126"/>
      <c r="VW372" s="126"/>
      <c r="VX372" s="126"/>
      <c r="VY372" s="126"/>
      <c r="VZ372" s="126"/>
      <c r="WA372" s="126"/>
      <c r="WB372" s="126"/>
      <c r="WC372" s="126"/>
      <c r="WD372" s="126"/>
      <c r="WE372" s="126"/>
      <c r="WF372" s="126"/>
      <c r="WG372" s="126"/>
      <c r="WH372" s="126"/>
      <c r="WI372" s="126"/>
      <c r="WJ372" s="126"/>
      <c r="WK372" s="126"/>
      <c r="WL372" s="126"/>
      <c r="WM372" s="126"/>
      <c r="WN372" s="126"/>
      <c r="WO372" s="126"/>
      <c r="WP372" s="126"/>
      <c r="WQ372" s="126"/>
      <c r="WR372" s="126"/>
      <c r="WS372" s="126"/>
      <c r="WT372" s="126"/>
      <c r="WU372" s="126"/>
      <c r="WV372" s="126"/>
      <c r="WW372" s="126"/>
      <c r="WX372" s="126"/>
      <c r="WY372" s="126"/>
      <c r="WZ372" s="126"/>
      <c r="XA372" s="126"/>
      <c r="XB372" s="126"/>
      <c r="XC372" s="126"/>
      <c r="XD372" s="126"/>
      <c r="XE372" s="126"/>
      <c r="XF372" s="126"/>
      <c r="XG372" s="126"/>
      <c r="XH372" s="126"/>
      <c r="XI372" s="126"/>
      <c r="XJ372" s="126"/>
      <c r="XK372" s="126"/>
      <c r="XL372" s="126"/>
      <c r="XM372" s="126"/>
      <c r="XN372" s="126"/>
      <c r="XO372" s="126"/>
      <c r="XP372" s="126"/>
      <c r="XQ372" s="126"/>
      <c r="XR372" s="126"/>
      <c r="XS372" s="126"/>
      <c r="XT372" s="126"/>
      <c r="XU372" s="126"/>
      <c r="XV372" s="126"/>
      <c r="XW372" s="126"/>
      <c r="XX372" s="126"/>
      <c r="XY372" s="126"/>
      <c r="XZ372" s="126"/>
      <c r="YA372" s="126"/>
      <c r="YB372" s="126"/>
      <c r="YC372" s="126"/>
      <c r="YD372" s="126"/>
      <c r="YE372" s="126"/>
      <c r="YF372" s="126"/>
      <c r="YG372" s="126"/>
      <c r="YH372" s="126"/>
      <c r="YI372" s="126"/>
      <c r="YJ372" s="126"/>
      <c r="YK372" s="126"/>
      <c r="YL372" s="126"/>
      <c r="YM372" s="126"/>
      <c r="YN372" s="126"/>
      <c r="YO372" s="126"/>
      <c r="YP372" s="126"/>
      <c r="YQ372" s="126"/>
      <c r="YR372" s="126"/>
      <c r="YS372" s="126"/>
      <c r="YT372" s="126"/>
      <c r="YU372" s="126"/>
      <c r="YV372" s="126"/>
      <c r="YW372" s="126"/>
      <c r="YX372" s="126"/>
      <c r="YY372" s="126"/>
      <c r="YZ372" s="126"/>
      <c r="ZA372" s="126"/>
      <c r="ZB372" s="126"/>
      <c r="ZC372" s="126"/>
      <c r="ZD372" s="126"/>
      <c r="ZE372" s="126"/>
      <c r="ZF372" s="126"/>
      <c r="ZG372" s="126"/>
      <c r="ZH372" s="126"/>
      <c r="ZI372" s="126"/>
      <c r="ZJ372" s="126"/>
      <c r="ZK372" s="126"/>
      <c r="ZL372" s="126"/>
      <c r="ZM372" s="126"/>
      <c r="ZN372" s="126"/>
      <c r="ZO372" s="126"/>
      <c r="ZP372" s="126"/>
      <c r="ZQ372" s="126"/>
      <c r="ZR372" s="126"/>
      <c r="ZS372" s="126"/>
      <c r="ZT372" s="126"/>
      <c r="ZU372" s="126"/>
      <c r="ZV372" s="126"/>
      <c r="ZW372" s="126"/>
      <c r="ZX372" s="126"/>
      <c r="ZY372" s="126"/>
      <c r="ZZ372" s="126"/>
      <c r="AAA372" s="126"/>
      <c r="AAB372" s="126"/>
      <c r="AAC372" s="126"/>
      <c r="AAD372" s="126"/>
      <c r="AAE372" s="126"/>
      <c r="AAF372" s="126"/>
      <c r="AAG372" s="126"/>
      <c r="AAH372" s="126"/>
      <c r="AAI372" s="126"/>
      <c r="AAJ372" s="126"/>
      <c r="AAK372" s="126"/>
      <c r="AAL372" s="126"/>
      <c r="AAM372" s="126"/>
      <c r="AAN372" s="126"/>
      <c r="AAO372" s="126"/>
      <c r="AAP372" s="126"/>
      <c r="AAQ372" s="126"/>
      <c r="AAR372" s="126"/>
      <c r="AAS372" s="126"/>
      <c r="AAT372" s="126"/>
      <c r="AAU372" s="126"/>
      <c r="AAV372" s="126"/>
      <c r="AAW372" s="126"/>
      <c r="AAX372" s="126"/>
      <c r="AAY372" s="126"/>
      <c r="AAZ372" s="126"/>
      <c r="ABA372" s="126"/>
      <c r="ABB372" s="126"/>
      <c r="ABC372" s="126"/>
      <c r="ABD372" s="126"/>
      <c r="ABE372" s="126"/>
      <c r="ABF372" s="126"/>
      <c r="ABG372" s="126"/>
      <c r="ABH372" s="126"/>
      <c r="ABI372" s="126"/>
      <c r="ABJ372" s="126"/>
      <c r="ABK372" s="126"/>
      <c r="ABL372" s="126"/>
      <c r="ABM372" s="126"/>
      <c r="ABN372" s="126"/>
      <c r="ABO372" s="126"/>
      <c r="ABP372" s="126"/>
      <c r="ABQ372" s="126"/>
      <c r="ABR372" s="126"/>
      <c r="ABS372" s="126"/>
      <c r="ABT372" s="126"/>
      <c r="ABU372" s="126"/>
      <c r="ABV372" s="126"/>
      <c r="ABW372" s="126"/>
      <c r="ABX372" s="126"/>
      <c r="ABY372" s="126"/>
      <c r="ABZ372" s="126"/>
      <c r="ACA372" s="126"/>
      <c r="ACB372" s="126"/>
      <c r="ACC372" s="126"/>
      <c r="ACD372" s="126"/>
      <c r="ACE372" s="126"/>
      <c r="ACF372" s="126"/>
      <c r="ACG372" s="126"/>
      <c r="ACH372" s="126"/>
      <c r="ACI372" s="126"/>
      <c r="ACJ372" s="126"/>
      <c r="ACK372" s="126"/>
      <c r="ACL372" s="126"/>
      <c r="ACM372" s="126"/>
      <c r="ACN372" s="126"/>
      <c r="ACO372" s="126"/>
      <c r="ACP372" s="126"/>
      <c r="ACQ372" s="126"/>
      <c r="ACR372" s="126"/>
      <c r="ACS372" s="126"/>
      <c r="ACT372" s="126"/>
      <c r="ACU372" s="126"/>
      <c r="ACV372" s="126"/>
      <c r="ACW372" s="126"/>
      <c r="ACX372" s="126"/>
      <c r="ACY372" s="126"/>
      <c r="ACZ372" s="126"/>
      <c r="ADA372" s="126"/>
      <c r="ADB372" s="126"/>
      <c r="ADC372" s="126"/>
      <c r="ADD372" s="126"/>
      <c r="ADE372" s="126"/>
      <c r="ADF372" s="126"/>
      <c r="ADG372" s="126"/>
      <c r="ADH372" s="126"/>
      <c r="ADI372" s="126"/>
      <c r="ADJ372" s="126"/>
      <c r="ADK372" s="126"/>
      <c r="ADL372" s="126"/>
      <c r="ADM372" s="126"/>
      <c r="ADN372" s="126"/>
      <c r="ADO372" s="126"/>
      <c r="ADP372" s="126"/>
      <c r="ADQ372" s="126"/>
      <c r="ADR372" s="126"/>
      <c r="ADS372" s="126"/>
      <c r="ADT372" s="126"/>
      <c r="ADU372" s="126"/>
      <c r="ADV372" s="126"/>
      <c r="ADW372" s="126"/>
      <c r="ADX372" s="126"/>
      <c r="ADY372" s="126"/>
      <c r="ADZ372" s="126"/>
      <c r="AEA372" s="126"/>
      <c r="AEB372" s="126"/>
      <c r="AEC372" s="126"/>
      <c r="AED372" s="126"/>
      <c r="AEE372" s="126"/>
      <c r="AEF372" s="126"/>
      <c r="AEG372" s="126"/>
      <c r="AEH372" s="126"/>
      <c r="AEI372" s="126"/>
      <c r="AEJ372" s="126"/>
      <c r="AEK372" s="126"/>
      <c r="AEL372" s="126"/>
      <c r="AEM372" s="126"/>
      <c r="AEN372" s="126"/>
      <c r="AEO372" s="126"/>
      <c r="AEP372" s="126"/>
      <c r="AEQ372" s="126"/>
      <c r="AER372" s="126"/>
      <c r="AES372" s="126"/>
      <c r="AET372" s="126"/>
      <c r="AEU372" s="126"/>
      <c r="AEV372" s="126"/>
      <c r="AEW372" s="126"/>
      <c r="AEX372" s="126"/>
      <c r="AEY372" s="126"/>
      <c r="AEZ372" s="126"/>
      <c r="AFA372" s="126"/>
      <c r="AFB372" s="126"/>
      <c r="AFC372" s="126"/>
      <c r="AFD372" s="126"/>
      <c r="AFE372" s="126"/>
      <c r="AFF372" s="126"/>
      <c r="AFG372" s="126"/>
      <c r="AFH372" s="126"/>
      <c r="AFI372" s="126"/>
      <c r="AFJ372" s="126"/>
      <c r="AFK372" s="126"/>
      <c r="AFL372" s="126"/>
      <c r="AFM372" s="126"/>
      <c r="AFN372" s="126"/>
      <c r="AFO372" s="126"/>
      <c r="AFP372" s="126"/>
      <c r="AFQ372" s="126"/>
      <c r="AFR372" s="126"/>
      <c r="AFS372" s="126"/>
      <c r="AFT372" s="126"/>
      <c r="AFU372" s="126"/>
      <c r="AFV372" s="126"/>
      <c r="AFW372" s="126"/>
      <c r="AFX372" s="126"/>
      <c r="AFY372" s="126"/>
      <c r="AFZ372" s="126"/>
      <c r="AGA372" s="126"/>
      <c r="AGB372" s="126"/>
      <c r="AGC372" s="126"/>
      <c r="AGD372" s="126"/>
      <c r="AGE372" s="126"/>
      <c r="AGF372" s="126"/>
      <c r="AGG372" s="126"/>
      <c r="AGH372" s="126"/>
      <c r="AGI372" s="126"/>
      <c r="AGJ372" s="126"/>
      <c r="AGK372" s="126"/>
      <c r="AGL372" s="126"/>
      <c r="AGM372" s="126"/>
      <c r="AGN372" s="126"/>
      <c r="AGO372" s="126"/>
      <c r="AGP372" s="126"/>
      <c r="AGQ372" s="126"/>
      <c r="AGR372" s="126"/>
      <c r="AGS372" s="126"/>
      <c r="AGT372" s="126"/>
      <c r="AGU372" s="126"/>
      <c r="AGV372" s="126"/>
      <c r="AGW372" s="126"/>
      <c r="AGX372" s="126"/>
      <c r="AGY372" s="126"/>
      <c r="AGZ372" s="126"/>
      <c r="AHA372" s="126"/>
      <c r="AHB372" s="126"/>
      <c r="AHC372" s="126"/>
      <c r="AHD372" s="126"/>
      <c r="AHE372" s="126"/>
      <c r="AHF372" s="126"/>
      <c r="AHG372" s="126"/>
      <c r="AHH372" s="126"/>
      <c r="AHI372" s="126"/>
      <c r="AHJ372" s="126"/>
      <c r="AHK372" s="126"/>
      <c r="AHL372" s="126"/>
      <c r="AHM372" s="126"/>
      <c r="AHN372" s="126"/>
      <c r="AHO372" s="126"/>
      <c r="AHP372" s="126"/>
      <c r="AHQ372" s="126"/>
      <c r="AHR372" s="126"/>
      <c r="AHS372" s="126"/>
      <c r="AHT372" s="126"/>
      <c r="AHU372" s="126"/>
      <c r="AHV372" s="126"/>
      <c r="AHW372" s="126"/>
      <c r="AHX372" s="126"/>
      <c r="AHY372" s="126"/>
      <c r="AHZ372" s="126"/>
      <c r="AIA372" s="126"/>
      <c r="AIB372" s="126"/>
      <c r="AIC372" s="126"/>
      <c r="AID372" s="126"/>
      <c r="AIE372" s="126"/>
      <c r="AIF372" s="126"/>
      <c r="AIG372" s="126"/>
      <c r="AIH372" s="126"/>
      <c r="AII372" s="126"/>
      <c r="AIJ372" s="126"/>
      <c r="AIK372" s="126"/>
      <c r="AIL372" s="126"/>
      <c r="AIM372" s="126"/>
      <c r="AIN372" s="126"/>
      <c r="AIO372" s="126"/>
      <c r="AIP372" s="126"/>
      <c r="AIQ372" s="126"/>
      <c r="AIR372" s="126"/>
      <c r="AIS372" s="126"/>
      <c r="AIT372" s="126"/>
      <c r="AIU372" s="126"/>
      <c r="AIV372" s="126"/>
      <c r="AIW372" s="126"/>
      <c r="AIX372" s="126"/>
      <c r="AIY372" s="126"/>
      <c r="AIZ372" s="126"/>
      <c r="AJA372" s="126"/>
      <c r="AJB372" s="126"/>
      <c r="AJC372" s="126"/>
      <c r="AJD372" s="126"/>
      <c r="AJE372" s="126"/>
      <c r="AJF372" s="126"/>
      <c r="AJG372" s="126"/>
      <c r="AJH372" s="126"/>
      <c r="AJI372" s="126"/>
      <c r="AJJ372" s="126"/>
      <c r="AJK372" s="126"/>
      <c r="AJL372" s="126"/>
      <c r="AJM372" s="126"/>
      <c r="AJN372" s="126"/>
      <c r="AJO372" s="126"/>
      <c r="AJP372" s="126"/>
      <c r="AJQ372" s="126"/>
      <c r="AJR372" s="126"/>
      <c r="AJS372" s="126"/>
      <c r="AJT372" s="126"/>
      <c r="AJU372" s="126"/>
      <c r="AJV372" s="126"/>
      <c r="AJW372" s="126"/>
      <c r="AJX372" s="126"/>
      <c r="AJY372" s="126"/>
      <c r="AJZ372" s="126"/>
      <c r="AKA372" s="126"/>
      <c r="AKB372" s="126"/>
      <c r="AKC372" s="126"/>
      <c r="AKD372" s="126"/>
      <c r="AKE372" s="126"/>
      <c r="AKF372" s="126"/>
      <c r="AKG372" s="126"/>
      <c r="AKH372" s="126"/>
      <c r="AKI372" s="126"/>
      <c r="AKJ372" s="126"/>
      <c r="AKK372" s="126"/>
      <c r="AKL372" s="126"/>
      <c r="AKM372" s="126"/>
      <c r="AKN372" s="126"/>
      <c r="AKO372" s="126"/>
      <c r="AKP372" s="126"/>
      <c r="AKQ372" s="126"/>
      <c r="AKR372" s="126"/>
      <c r="AKS372" s="126"/>
      <c r="AKT372" s="126"/>
      <c r="AKU372" s="126"/>
      <c r="AKV372" s="126"/>
      <c r="AKW372" s="126"/>
      <c r="AKX372" s="126"/>
      <c r="AKY372" s="126"/>
      <c r="AKZ372" s="126"/>
      <c r="ALA372" s="126"/>
      <c r="ALB372" s="126"/>
      <c r="ALC372" s="126"/>
      <c r="ALD372" s="126"/>
      <c r="ALE372" s="126"/>
      <c r="ALF372" s="126"/>
      <c r="ALG372" s="126"/>
      <c r="ALH372" s="126"/>
      <c r="ALI372" s="126"/>
      <c r="ALJ372" s="126"/>
      <c r="ALK372" s="126"/>
      <c r="ALL372" s="126"/>
      <c r="ALM372" s="126"/>
      <c r="ALN372" s="126"/>
      <c r="ALO372" s="126"/>
      <c r="ALP372" s="126"/>
      <c r="ALQ372" s="126"/>
      <c r="ALR372" s="126"/>
      <c r="ALS372" s="126"/>
      <c r="ALT372" s="126"/>
      <c r="ALU372" s="126"/>
      <c r="ALV372" s="126"/>
      <c r="ALW372" s="126"/>
      <c r="ALX372" s="126"/>
      <c r="ALY372" s="126"/>
      <c r="ALZ372" s="126"/>
      <c r="AMA372" s="126"/>
      <c r="AMB372" s="126"/>
      <c r="AMC372" s="126"/>
      <c r="AMD372" s="126"/>
      <c r="AME372" s="126"/>
      <c r="AMF372" s="126"/>
      <c r="AMG372" s="126"/>
      <c r="AMH372" s="126"/>
      <c r="AMI372" s="126"/>
      <c r="AMJ372" s="126"/>
      <c r="AMK372" s="126"/>
    </row>
    <row r="373" spans="1:1025" ht="15" customHeight="1">
      <c r="A373" s="61"/>
      <c r="B373" s="164">
        <v>21901952</v>
      </c>
      <c r="C373" s="153" t="s">
        <v>598</v>
      </c>
      <c r="D373" s="63" t="s">
        <v>471</v>
      </c>
      <c r="E373" s="1" t="s">
        <v>638</v>
      </c>
      <c r="F373" s="64"/>
      <c r="G373" s="64" t="s">
        <v>639</v>
      </c>
      <c r="H373" s="59" t="s">
        <v>851</v>
      </c>
      <c r="I373" s="60" t="s">
        <v>85</v>
      </c>
      <c r="J373" s="38"/>
      <c r="K373" s="65" t="s">
        <v>62</v>
      </c>
      <c r="L373" s="59" t="s">
        <v>53</v>
      </c>
      <c r="M373" s="38">
        <v>12</v>
      </c>
      <c r="N373" s="38"/>
      <c r="O373" s="38"/>
      <c r="P373" s="38"/>
      <c r="Q373" s="38"/>
    </row>
    <row r="374" spans="1:1025" ht="15" customHeight="1">
      <c r="A374" s="61"/>
      <c r="B374" s="164">
        <v>21900470</v>
      </c>
      <c r="C374" s="153" t="s">
        <v>590</v>
      </c>
      <c r="D374" s="66" t="s">
        <v>114</v>
      </c>
      <c r="E374" s="1" t="s">
        <v>636</v>
      </c>
      <c r="F374" s="64"/>
      <c r="G374" s="64" t="s">
        <v>639</v>
      </c>
      <c r="H374" s="59" t="s">
        <v>43</v>
      </c>
      <c r="I374" s="60" t="s">
        <v>85</v>
      </c>
      <c r="J374" s="38"/>
      <c r="K374" s="65"/>
      <c r="L374" s="59" t="s">
        <v>26</v>
      </c>
      <c r="M374" s="38">
        <v>5</v>
      </c>
      <c r="N374" s="38"/>
      <c r="O374" s="38"/>
      <c r="P374" s="38"/>
      <c r="Q374" s="38"/>
    </row>
    <row r="375" spans="1:1025" ht="15" customHeight="1">
      <c r="A375" s="61"/>
      <c r="B375" s="163"/>
      <c r="C375" s="142" t="s">
        <v>356</v>
      </c>
      <c r="D375" s="63" t="s">
        <v>355</v>
      </c>
      <c r="E375" s="1" t="s">
        <v>637</v>
      </c>
      <c r="F375" s="64"/>
      <c r="G375" s="64" t="s">
        <v>639</v>
      </c>
      <c r="H375" s="59" t="s">
        <v>43</v>
      </c>
      <c r="I375" s="60"/>
      <c r="J375" s="53"/>
      <c r="K375" s="65"/>
      <c r="L375" s="59" t="s">
        <v>56</v>
      </c>
      <c r="M375" s="53">
        <v>19</v>
      </c>
      <c r="N375" s="53"/>
      <c r="O375" s="38"/>
      <c r="P375" s="38"/>
      <c r="Q375" s="38"/>
    </row>
    <row r="376" spans="1:1025" ht="15" customHeight="1">
      <c r="A376" s="61"/>
      <c r="B376" s="164"/>
      <c r="C376" s="142" t="s">
        <v>548</v>
      </c>
      <c r="D376" s="66" t="s">
        <v>547</v>
      </c>
      <c r="E376" s="1" t="s">
        <v>636</v>
      </c>
      <c r="F376" s="64"/>
      <c r="G376" s="64" t="s">
        <v>639</v>
      </c>
      <c r="H376" s="59" t="s">
        <v>49</v>
      </c>
      <c r="I376" s="60" t="s">
        <v>77</v>
      </c>
      <c r="J376" s="38"/>
      <c r="K376" s="65"/>
      <c r="L376" s="59" t="s">
        <v>22</v>
      </c>
      <c r="M376" s="38">
        <v>2</v>
      </c>
      <c r="N376" s="38"/>
      <c r="O376" s="38">
        <v>2</v>
      </c>
      <c r="P376" s="38"/>
      <c r="Q376" s="38"/>
    </row>
    <row r="377" spans="1:1025" ht="15" customHeight="1">
      <c r="A377" s="61"/>
      <c r="B377" s="163">
        <v>21909794</v>
      </c>
      <c r="C377" s="153" t="s">
        <v>712</v>
      </c>
      <c r="D377" s="63" t="s">
        <v>575</v>
      </c>
      <c r="E377" s="1" t="s">
        <v>638</v>
      </c>
      <c r="F377" s="64"/>
      <c r="G377" s="64" t="s">
        <v>639</v>
      </c>
      <c r="H377" s="59" t="s">
        <v>851</v>
      </c>
      <c r="I377" s="60" t="s">
        <v>77</v>
      </c>
      <c r="J377" s="38"/>
      <c r="K377" s="65" t="s">
        <v>62</v>
      </c>
      <c r="L377" s="59" t="s">
        <v>53</v>
      </c>
      <c r="M377" s="38">
        <v>12</v>
      </c>
      <c r="N377" s="38"/>
      <c r="O377" s="38"/>
      <c r="P377" s="38"/>
      <c r="Q377" s="38"/>
    </row>
    <row r="378" spans="1:1025" ht="15" customHeight="1">
      <c r="A378" s="61"/>
      <c r="B378" s="164"/>
      <c r="C378" s="154" t="s">
        <v>575</v>
      </c>
      <c r="D378" s="63" t="s">
        <v>574</v>
      </c>
      <c r="F378" s="64"/>
      <c r="G378" s="64"/>
      <c r="H378" s="59" t="s">
        <v>45</v>
      </c>
      <c r="I378" s="60" t="s">
        <v>70</v>
      </c>
      <c r="J378" s="53"/>
      <c r="K378" s="65"/>
      <c r="L378" s="59" t="s">
        <v>29</v>
      </c>
      <c r="M378" s="38">
        <v>7</v>
      </c>
      <c r="N378" s="53">
        <v>1</v>
      </c>
      <c r="O378" s="38"/>
      <c r="P378" s="38"/>
      <c r="Q378" s="38"/>
    </row>
    <row r="379" spans="1:1025" ht="15" customHeight="1">
      <c r="A379" s="128"/>
      <c r="B379" s="172"/>
      <c r="C379" s="147" t="s">
        <v>468</v>
      </c>
      <c r="D379" s="130" t="s">
        <v>198</v>
      </c>
      <c r="E379" s="129" t="s">
        <v>636</v>
      </c>
      <c r="F379" s="131"/>
      <c r="G379" s="131" t="s">
        <v>639</v>
      </c>
      <c r="H379" s="132" t="s">
        <v>51</v>
      </c>
      <c r="I379" s="133" t="s">
        <v>70</v>
      </c>
      <c r="J379" s="134"/>
      <c r="K379" s="135"/>
      <c r="L379" s="132" t="s">
        <v>34</v>
      </c>
      <c r="M379" s="134">
        <v>13</v>
      </c>
      <c r="N379" s="134">
        <v>2</v>
      </c>
      <c r="O379" s="134"/>
      <c r="P379" s="134"/>
      <c r="Q379" s="134"/>
    </row>
    <row r="380" spans="1:1025" ht="15">
      <c r="A380" s="61"/>
      <c r="B380" s="164"/>
      <c r="C380" s="142" t="s">
        <v>530</v>
      </c>
      <c r="D380" s="63" t="s">
        <v>529</v>
      </c>
      <c r="E380" s="1" t="s">
        <v>636</v>
      </c>
      <c r="F380" s="64"/>
      <c r="G380" s="64" t="s">
        <v>639</v>
      </c>
      <c r="H380" s="59" t="s">
        <v>43</v>
      </c>
      <c r="I380" s="60" t="s">
        <v>77</v>
      </c>
      <c r="J380" s="38"/>
      <c r="K380" s="65"/>
      <c r="L380" s="59" t="s">
        <v>26</v>
      </c>
      <c r="M380" s="38">
        <v>6</v>
      </c>
      <c r="N380" s="38"/>
      <c r="O380" s="38">
        <v>5</v>
      </c>
      <c r="P380" s="38"/>
      <c r="Q380" s="38"/>
    </row>
    <row r="381" spans="1:1025" ht="15" customHeight="1">
      <c r="A381" s="61"/>
      <c r="B381" s="164">
        <v>21907998</v>
      </c>
      <c r="C381" s="142" t="s">
        <v>559</v>
      </c>
      <c r="D381" s="63" t="s">
        <v>558</v>
      </c>
      <c r="E381" s="1" t="s">
        <v>636</v>
      </c>
      <c r="F381" s="64"/>
      <c r="G381" s="64" t="s">
        <v>639</v>
      </c>
      <c r="H381" s="59" t="s">
        <v>61</v>
      </c>
      <c r="I381" s="60" t="s">
        <v>82</v>
      </c>
      <c r="J381" s="38"/>
      <c r="K381" s="65"/>
      <c r="L381" s="59" t="s">
        <v>59</v>
      </c>
      <c r="M381" s="38">
        <v>17</v>
      </c>
      <c r="N381" s="38"/>
      <c r="O381" s="38"/>
      <c r="P381" s="38"/>
      <c r="Q381" s="38"/>
    </row>
    <row r="382" spans="1:1025" ht="15" customHeight="1">
      <c r="A382" s="61"/>
      <c r="B382" s="164"/>
      <c r="C382" s="142" t="s">
        <v>418</v>
      </c>
      <c r="D382" s="63" t="s">
        <v>417</v>
      </c>
      <c r="E382" s="1" t="s">
        <v>636</v>
      </c>
      <c r="F382" s="64"/>
      <c r="G382" s="64" t="s">
        <v>639</v>
      </c>
      <c r="H382" s="59" t="s">
        <v>51</v>
      </c>
      <c r="I382" s="60" t="s">
        <v>84</v>
      </c>
      <c r="J382" s="38"/>
      <c r="K382" s="65"/>
      <c r="L382" s="59" t="s">
        <v>35</v>
      </c>
      <c r="M382" s="38">
        <v>9</v>
      </c>
      <c r="N382" s="38"/>
      <c r="O382" s="38"/>
      <c r="P382" s="38"/>
      <c r="Q382" s="38"/>
    </row>
    <row r="383" spans="1:1025" ht="15" customHeight="1">
      <c r="A383" s="61"/>
      <c r="B383" s="164"/>
      <c r="C383" s="142" t="s">
        <v>358</v>
      </c>
      <c r="D383" s="66" t="s">
        <v>357</v>
      </c>
      <c r="E383" s="1" t="s">
        <v>637</v>
      </c>
      <c r="F383" s="64"/>
      <c r="G383" s="64" t="s">
        <v>639</v>
      </c>
      <c r="H383" s="59" t="s">
        <v>45</v>
      </c>
      <c r="I383" s="60"/>
      <c r="J383" s="38"/>
      <c r="K383" s="65"/>
      <c r="L383" s="59" t="s">
        <v>44</v>
      </c>
      <c r="M383" s="38">
        <v>14</v>
      </c>
      <c r="N383" s="38"/>
      <c r="O383" s="38"/>
      <c r="P383" s="38"/>
      <c r="Q383" s="38"/>
    </row>
    <row r="384" spans="1:1025" ht="15" customHeight="1">
      <c r="A384"/>
      <c r="B384" s="165">
        <v>21906779</v>
      </c>
      <c r="C384" s="142" t="s">
        <v>316</v>
      </c>
      <c r="D384" t="s">
        <v>317</v>
      </c>
      <c r="F384" s="64"/>
      <c r="G384" s="64" t="s">
        <v>321</v>
      </c>
      <c r="H384" s="59" t="s">
        <v>51</v>
      </c>
      <c r="I384" s="60" t="s">
        <v>70</v>
      </c>
      <c r="J384" s="38"/>
      <c r="L384" s="1" t="s">
        <v>50</v>
      </c>
      <c r="M384" s="38">
        <v>15</v>
      </c>
      <c r="N384" s="38">
        <v>1</v>
      </c>
      <c r="O384" s="38"/>
      <c r="P384" s="38"/>
      <c r="Q384" s="38"/>
    </row>
    <row r="385" spans="1:1025" ht="15" customHeight="1">
      <c r="A385" s="61"/>
      <c r="B385" s="163"/>
      <c r="C385" s="142" t="s">
        <v>472</v>
      </c>
      <c r="D385" s="63" t="s">
        <v>471</v>
      </c>
      <c r="E385" s="1" t="s">
        <v>636</v>
      </c>
      <c r="F385" s="64"/>
      <c r="G385" s="64" t="s">
        <v>639</v>
      </c>
      <c r="H385" s="59" t="s">
        <v>43</v>
      </c>
      <c r="I385" s="60" t="s">
        <v>84</v>
      </c>
      <c r="J385" s="38"/>
      <c r="K385" s="65"/>
      <c r="L385" s="59" t="s">
        <v>26</v>
      </c>
      <c r="M385" s="38">
        <v>6</v>
      </c>
      <c r="N385" s="38"/>
      <c r="O385" s="38"/>
      <c r="P385" s="38"/>
      <c r="Q385" s="38"/>
    </row>
    <row r="386" spans="1:1025" ht="15" customHeight="1">
      <c r="A386" s="61"/>
      <c r="B386" s="163">
        <v>21803356</v>
      </c>
      <c r="C386" s="153" t="s">
        <v>716</v>
      </c>
      <c r="D386" s="63" t="s">
        <v>715</v>
      </c>
      <c r="E386" s="1" t="s">
        <v>636</v>
      </c>
      <c r="F386" s="64"/>
      <c r="G386" s="64" t="s">
        <v>639</v>
      </c>
      <c r="H386" s="59" t="s">
        <v>45</v>
      </c>
      <c r="I386" s="60" t="s">
        <v>85</v>
      </c>
      <c r="J386" s="53"/>
      <c r="K386" s="65"/>
      <c r="L386" s="59" t="s">
        <v>44</v>
      </c>
      <c r="M386" s="53">
        <v>21</v>
      </c>
      <c r="N386" s="53"/>
      <c r="O386" s="38"/>
      <c r="P386" s="38"/>
      <c r="Q386" s="38"/>
    </row>
    <row r="387" spans="1:1025" ht="15" customHeight="1">
      <c r="A387"/>
      <c r="B387" s="165">
        <v>21900463</v>
      </c>
      <c r="C387" s="142" t="s">
        <v>188</v>
      </c>
      <c r="D387" t="s">
        <v>189</v>
      </c>
      <c r="F387" s="64"/>
      <c r="G387" s="64" t="s">
        <v>106</v>
      </c>
      <c r="H387" s="59" t="s">
        <v>43</v>
      </c>
      <c r="I387" s="60" t="s">
        <v>70</v>
      </c>
      <c r="J387" s="53"/>
      <c r="K387" s="65"/>
      <c r="L387" s="59" t="s">
        <v>56</v>
      </c>
      <c r="M387" s="53">
        <v>20</v>
      </c>
      <c r="N387" s="53">
        <v>2</v>
      </c>
      <c r="O387" s="38"/>
      <c r="P387" s="38"/>
      <c r="Q387" s="38"/>
    </row>
    <row r="388" spans="1:1025" ht="15">
      <c r="A388" s="61"/>
      <c r="B388" s="163"/>
      <c r="C388" s="142" t="s">
        <v>360</v>
      </c>
      <c r="D388" s="63" t="s">
        <v>359</v>
      </c>
      <c r="E388" s="1" t="s">
        <v>637</v>
      </c>
      <c r="F388" s="64"/>
      <c r="G388" s="64" t="s">
        <v>639</v>
      </c>
      <c r="H388" s="59"/>
      <c r="I388" s="60"/>
      <c r="J388" s="53"/>
      <c r="K388" s="65"/>
      <c r="L388" s="59" t="s">
        <v>22</v>
      </c>
      <c r="M388" s="38">
        <v>2</v>
      </c>
      <c r="N388" s="53"/>
      <c r="O388" s="38"/>
      <c r="P388" s="38"/>
      <c r="Q388" s="38"/>
    </row>
    <row r="389" spans="1:1025" ht="15">
      <c r="A389"/>
      <c r="B389" s="165">
        <v>21800485</v>
      </c>
      <c r="C389" s="142" t="s">
        <v>233</v>
      </c>
      <c r="D389" t="s">
        <v>234</v>
      </c>
      <c r="E389" s="64"/>
      <c r="F389" s="64"/>
      <c r="G389" s="64" t="s">
        <v>237</v>
      </c>
      <c r="H389" s="59"/>
      <c r="I389" s="60"/>
      <c r="J389" s="38"/>
      <c r="K389" s="65"/>
      <c r="L389" s="59" t="s">
        <v>47</v>
      </c>
      <c r="M389" s="38"/>
      <c r="N389" s="38"/>
      <c r="O389" s="38"/>
      <c r="P389" s="38"/>
      <c r="Q389" s="38"/>
    </row>
    <row r="390" spans="1:1025" ht="15">
      <c r="A390" s="61"/>
      <c r="B390" s="164">
        <v>21809172</v>
      </c>
      <c r="C390" s="153" t="s">
        <v>717</v>
      </c>
      <c r="D390" s="66" t="s">
        <v>761</v>
      </c>
      <c r="E390" s="1" t="s">
        <v>637</v>
      </c>
      <c r="F390" s="64"/>
      <c r="G390" s="64" t="s">
        <v>639</v>
      </c>
      <c r="H390" s="59" t="s">
        <v>61</v>
      </c>
      <c r="I390" s="60" t="s">
        <v>82</v>
      </c>
      <c r="J390" s="38"/>
      <c r="K390" s="65"/>
      <c r="L390" s="59" t="s">
        <v>41</v>
      </c>
      <c r="M390" s="38">
        <v>4</v>
      </c>
      <c r="N390" s="38"/>
      <c r="O390" s="38"/>
      <c r="P390" s="38"/>
      <c r="Q390" s="38"/>
    </row>
    <row r="391" spans="1:1025" ht="15">
      <c r="A391" s="61"/>
      <c r="B391" s="62">
        <v>21804619</v>
      </c>
      <c r="C391" s="146" t="s">
        <v>841</v>
      </c>
      <c r="D391" s="63" t="s">
        <v>842</v>
      </c>
      <c r="E391" s="1" t="s">
        <v>637</v>
      </c>
      <c r="F391" s="64"/>
      <c r="G391" s="64" t="s">
        <v>639</v>
      </c>
      <c r="H391" s="59" t="s">
        <v>61</v>
      </c>
      <c r="I391" s="60"/>
      <c r="J391" s="38"/>
      <c r="K391" s="65"/>
      <c r="L391" s="59" t="s">
        <v>59</v>
      </c>
      <c r="M391" s="38">
        <v>18</v>
      </c>
      <c r="N391" s="38"/>
      <c r="O391" s="38"/>
      <c r="P391" s="38"/>
      <c r="Q391" s="38"/>
    </row>
    <row r="392" spans="1:1025" ht="15">
      <c r="A392" s="61"/>
      <c r="B392" s="163"/>
      <c r="C392" s="153" t="s">
        <v>586</v>
      </c>
      <c r="D392" s="63" t="s">
        <v>584</v>
      </c>
      <c r="E392" s="1" t="s">
        <v>637</v>
      </c>
      <c r="F392" s="64"/>
      <c r="G392" s="64" t="s">
        <v>639</v>
      </c>
      <c r="H392" s="59" t="s">
        <v>43</v>
      </c>
      <c r="I392" s="60"/>
      <c r="J392" s="53"/>
      <c r="K392" s="65"/>
      <c r="L392" s="59" t="s">
        <v>59</v>
      </c>
      <c r="M392" s="53">
        <v>17</v>
      </c>
      <c r="N392" s="53"/>
      <c r="O392" s="38"/>
      <c r="P392" s="38"/>
      <c r="Q392" s="38"/>
    </row>
    <row r="393" spans="1:1025" ht="15">
      <c r="A393" s="61"/>
      <c r="B393" s="163"/>
      <c r="C393" s="142" t="s">
        <v>361</v>
      </c>
      <c r="D393" s="63" t="s">
        <v>337</v>
      </c>
      <c r="E393" s="1" t="s">
        <v>637</v>
      </c>
      <c r="F393" s="64"/>
      <c r="G393" s="64" t="s">
        <v>639</v>
      </c>
      <c r="H393" s="59" t="s">
        <v>43</v>
      </c>
      <c r="I393" s="60" t="s">
        <v>70</v>
      </c>
      <c r="J393" s="38"/>
      <c r="K393" s="65"/>
      <c r="L393" s="59" t="s">
        <v>44</v>
      </c>
      <c r="M393" s="38">
        <v>11</v>
      </c>
      <c r="N393" s="38">
        <v>3</v>
      </c>
      <c r="O393" s="38"/>
      <c r="P393" s="11"/>
      <c r="Q393" s="11"/>
    </row>
    <row r="394" spans="1:1025" ht="15">
      <c r="A394" s="61"/>
      <c r="B394" s="163">
        <v>21909060</v>
      </c>
      <c r="C394" s="154" t="s">
        <v>786</v>
      </c>
      <c r="D394" s="63" t="s">
        <v>789</v>
      </c>
      <c r="E394" s="64" t="s">
        <v>792</v>
      </c>
      <c r="F394" s="64"/>
      <c r="G394" s="64" t="s">
        <v>758</v>
      </c>
      <c r="H394" s="59" t="s">
        <v>851</v>
      </c>
      <c r="I394" s="60" t="s">
        <v>85</v>
      </c>
      <c r="J394" s="38"/>
      <c r="K394" s="65" t="s">
        <v>13</v>
      </c>
      <c r="L394" s="59" t="s">
        <v>53</v>
      </c>
      <c r="M394" s="38">
        <v>11</v>
      </c>
      <c r="N394" s="38"/>
      <c r="O394" s="38"/>
      <c r="P394" s="38"/>
      <c r="Q394" s="38"/>
    </row>
    <row r="395" spans="1:1025" ht="15">
      <c r="A395" s="61"/>
      <c r="B395" s="164">
        <v>21909569</v>
      </c>
      <c r="C395" s="153" t="s">
        <v>614</v>
      </c>
      <c r="D395" s="63" t="s">
        <v>582</v>
      </c>
      <c r="E395" s="1" t="s">
        <v>636</v>
      </c>
      <c r="F395" s="64"/>
      <c r="G395" s="64" t="s">
        <v>639</v>
      </c>
      <c r="H395" s="59" t="s">
        <v>61</v>
      </c>
      <c r="I395" s="60" t="s">
        <v>77</v>
      </c>
      <c r="J395" s="38"/>
      <c r="K395" s="65"/>
      <c r="L395" s="59" t="s">
        <v>59</v>
      </c>
      <c r="M395" s="38">
        <v>17</v>
      </c>
      <c r="N395" s="38"/>
      <c r="O395" s="38">
        <v>4</v>
      </c>
      <c r="P395" s="38"/>
      <c r="Q395" s="38"/>
    </row>
    <row r="396" spans="1:1025" ht="15">
      <c r="A396" s="61"/>
      <c r="B396" s="163"/>
      <c r="C396" s="142" t="s">
        <v>499</v>
      </c>
      <c r="D396" s="63" t="s">
        <v>328</v>
      </c>
      <c r="E396" s="1" t="s">
        <v>636</v>
      </c>
      <c r="F396" s="64"/>
      <c r="G396" s="64" t="s">
        <v>639</v>
      </c>
      <c r="H396" s="59" t="s">
        <v>45</v>
      </c>
      <c r="I396" s="60" t="s">
        <v>70</v>
      </c>
      <c r="J396" s="53"/>
      <c r="K396" s="65"/>
      <c r="L396" s="59" t="s">
        <v>29</v>
      </c>
      <c r="M396" s="53">
        <v>7</v>
      </c>
      <c r="N396" s="53">
        <v>1</v>
      </c>
      <c r="O396" s="38"/>
      <c r="P396" s="38"/>
      <c r="Q396" s="38"/>
    </row>
    <row r="397" spans="1:1025" ht="15">
      <c r="A397"/>
      <c r="B397" s="165"/>
      <c r="C397" s="142" t="s">
        <v>769</v>
      </c>
      <c r="D397" t="s">
        <v>770</v>
      </c>
      <c r="E397" s="64" t="s">
        <v>771</v>
      </c>
      <c r="F397" s="64"/>
      <c r="G397" s="64" t="s">
        <v>639</v>
      </c>
      <c r="H397" s="59" t="s">
        <v>61</v>
      </c>
      <c r="I397" s="60" t="s">
        <v>81</v>
      </c>
      <c r="J397" s="59"/>
      <c r="K397" s="65"/>
      <c r="L397" s="59" t="s">
        <v>59</v>
      </c>
      <c r="M397" s="38">
        <v>18</v>
      </c>
      <c r="N397" s="38"/>
      <c r="O397" s="38"/>
      <c r="P397" s="38"/>
      <c r="Q397" s="38"/>
    </row>
    <row r="398" spans="1:1025" ht="15">
      <c r="A398"/>
      <c r="B398" s="165">
        <v>21908850</v>
      </c>
      <c r="C398" s="142" t="s">
        <v>318</v>
      </c>
      <c r="D398" t="s">
        <v>268</v>
      </c>
      <c r="F398" s="64"/>
      <c r="G398" s="64" t="s">
        <v>321</v>
      </c>
      <c r="H398" s="59"/>
      <c r="I398" s="60"/>
      <c r="J398" s="38"/>
      <c r="K398" s="65"/>
      <c r="L398" s="59"/>
      <c r="M398" s="38"/>
      <c r="N398" s="38"/>
      <c r="O398" s="38"/>
      <c r="P398" s="38"/>
      <c r="Q398" s="38"/>
    </row>
    <row r="399" spans="1:1025" s="136" customFormat="1">
      <c r="B399" s="170">
        <v>21909341</v>
      </c>
      <c r="C399" s="147" t="s">
        <v>682</v>
      </c>
      <c r="D399" s="136" t="s">
        <v>683</v>
      </c>
      <c r="G399" s="136" t="s">
        <v>689</v>
      </c>
      <c r="H399" s="178" t="s">
        <v>61</v>
      </c>
      <c r="I399" s="179" t="s">
        <v>70</v>
      </c>
      <c r="L399" s="179" t="s">
        <v>32</v>
      </c>
      <c r="N399" s="179">
        <v>4</v>
      </c>
      <c r="R399" s="129"/>
      <c r="S399" s="129"/>
      <c r="T399" s="129"/>
      <c r="U399" s="129"/>
      <c r="V399" s="129"/>
      <c r="W399" s="129"/>
      <c r="X399" s="129"/>
      <c r="Y399" s="129"/>
      <c r="Z399" s="129"/>
      <c r="AA399" s="129"/>
      <c r="AB399" s="129"/>
      <c r="AC399" s="129"/>
      <c r="AD399" s="129"/>
      <c r="AE399" s="129"/>
      <c r="AF399" s="129"/>
      <c r="AG399" s="129"/>
      <c r="AH399" s="129"/>
      <c r="AI399" s="129"/>
      <c r="AJ399" s="129"/>
      <c r="AK399" s="129"/>
      <c r="AL399" s="129"/>
      <c r="AM399" s="129"/>
      <c r="AN399" s="129"/>
      <c r="AO399" s="129"/>
      <c r="AP399" s="129"/>
      <c r="AQ399" s="129"/>
      <c r="AR399" s="129"/>
      <c r="AS399" s="129"/>
      <c r="AT399" s="129"/>
      <c r="AU399" s="129"/>
      <c r="AV399" s="129"/>
      <c r="AW399" s="129"/>
      <c r="AX399" s="129"/>
      <c r="AY399" s="129"/>
      <c r="AZ399" s="129"/>
      <c r="BA399" s="129"/>
      <c r="BB399" s="129"/>
      <c r="BC399" s="129"/>
      <c r="BD399" s="129"/>
      <c r="BE399" s="129"/>
      <c r="BF399" s="129"/>
      <c r="BG399" s="129"/>
      <c r="BH399" s="129"/>
      <c r="BI399" s="129"/>
      <c r="BJ399" s="129"/>
      <c r="BK399" s="129"/>
      <c r="BL399" s="129"/>
      <c r="BM399" s="129"/>
      <c r="BN399" s="129"/>
      <c r="BO399" s="129"/>
      <c r="BP399" s="129"/>
      <c r="BQ399" s="129"/>
      <c r="BR399" s="129"/>
      <c r="BS399" s="129"/>
      <c r="BT399" s="129"/>
      <c r="BU399" s="129"/>
      <c r="BV399" s="129"/>
      <c r="BW399" s="129"/>
      <c r="BX399" s="129"/>
      <c r="BY399" s="129"/>
      <c r="BZ399" s="129"/>
      <c r="CA399" s="129"/>
      <c r="CB399" s="129"/>
      <c r="CC399" s="129"/>
      <c r="CD399" s="129"/>
      <c r="CE399" s="129"/>
      <c r="CF399" s="129"/>
      <c r="CG399" s="129"/>
      <c r="CH399" s="129"/>
      <c r="CI399" s="129"/>
      <c r="CJ399" s="129"/>
      <c r="CK399" s="129"/>
      <c r="CL399" s="129"/>
      <c r="CM399" s="129"/>
      <c r="CN399" s="129"/>
      <c r="CO399" s="129"/>
      <c r="CP399" s="129"/>
      <c r="CQ399" s="129"/>
      <c r="CR399" s="129"/>
      <c r="CS399" s="129"/>
      <c r="CT399" s="129"/>
      <c r="CU399" s="129"/>
      <c r="CV399" s="129"/>
      <c r="CW399" s="129"/>
      <c r="CX399" s="129"/>
      <c r="CY399" s="129"/>
      <c r="CZ399" s="129"/>
      <c r="DA399" s="129"/>
      <c r="DB399" s="129"/>
      <c r="DC399" s="129"/>
      <c r="DD399" s="129"/>
      <c r="DE399" s="129"/>
      <c r="DF399" s="129"/>
      <c r="DG399" s="129"/>
      <c r="DH399" s="129"/>
      <c r="DI399" s="129"/>
      <c r="DJ399" s="129"/>
      <c r="DK399" s="129"/>
      <c r="DL399" s="129"/>
      <c r="DM399" s="129"/>
      <c r="DN399" s="129"/>
      <c r="DO399" s="129"/>
      <c r="DP399" s="129"/>
      <c r="DQ399" s="129"/>
      <c r="DR399" s="129"/>
      <c r="DS399" s="129"/>
      <c r="DT399" s="129"/>
      <c r="DU399" s="129"/>
      <c r="DV399" s="129"/>
      <c r="DW399" s="129"/>
      <c r="DX399" s="129"/>
      <c r="DY399" s="129"/>
      <c r="DZ399" s="129"/>
      <c r="EA399" s="129"/>
      <c r="EB399" s="129"/>
      <c r="EC399" s="129"/>
      <c r="ED399" s="129"/>
      <c r="EE399" s="129"/>
      <c r="EF399" s="129"/>
      <c r="EG399" s="129"/>
      <c r="EH399" s="129"/>
      <c r="EI399" s="129"/>
      <c r="EJ399" s="129"/>
      <c r="EK399" s="129"/>
      <c r="EL399" s="129"/>
      <c r="EM399" s="129"/>
      <c r="EN399" s="129"/>
      <c r="EO399" s="129"/>
      <c r="EP399" s="129"/>
      <c r="EQ399" s="129"/>
      <c r="ER399" s="129"/>
      <c r="ES399" s="129"/>
      <c r="ET399" s="129"/>
      <c r="EU399" s="129"/>
      <c r="EV399" s="129"/>
      <c r="EW399" s="129"/>
      <c r="EX399" s="129"/>
      <c r="EY399" s="129"/>
      <c r="EZ399" s="129"/>
      <c r="FA399" s="129"/>
      <c r="FB399" s="129"/>
      <c r="FC399" s="129"/>
      <c r="FD399" s="129"/>
      <c r="FE399" s="129"/>
      <c r="FF399" s="129"/>
      <c r="FG399" s="129"/>
      <c r="FH399" s="129"/>
      <c r="FI399" s="129"/>
      <c r="FJ399" s="129"/>
      <c r="FK399" s="129"/>
      <c r="FL399" s="129"/>
      <c r="FM399" s="129"/>
      <c r="FN399" s="129"/>
      <c r="FO399" s="129"/>
      <c r="FP399" s="129"/>
      <c r="FQ399" s="129"/>
      <c r="FR399" s="129"/>
      <c r="FS399" s="129"/>
      <c r="FT399" s="129"/>
      <c r="FU399" s="129"/>
      <c r="FV399" s="129"/>
      <c r="FW399" s="129"/>
      <c r="FX399" s="129"/>
      <c r="FY399" s="129"/>
      <c r="FZ399" s="129"/>
      <c r="GA399" s="129"/>
      <c r="GB399" s="129"/>
      <c r="GC399" s="129"/>
      <c r="GD399" s="129"/>
      <c r="GE399" s="129"/>
      <c r="GF399" s="129"/>
      <c r="GG399" s="129"/>
      <c r="GH399" s="129"/>
      <c r="GI399" s="129"/>
      <c r="GJ399" s="129"/>
      <c r="GK399" s="129"/>
      <c r="GL399" s="129"/>
      <c r="GM399" s="129"/>
      <c r="GN399" s="129"/>
      <c r="GO399" s="129"/>
      <c r="GP399" s="129"/>
      <c r="GQ399" s="129"/>
      <c r="GR399" s="129"/>
      <c r="GS399" s="129"/>
      <c r="GT399" s="129"/>
      <c r="GU399" s="129"/>
      <c r="GV399" s="129"/>
      <c r="GW399" s="129"/>
      <c r="GX399" s="129"/>
      <c r="GY399" s="129"/>
      <c r="GZ399" s="129"/>
      <c r="HA399" s="129"/>
      <c r="HB399" s="129"/>
      <c r="HC399" s="129"/>
      <c r="HD399" s="129"/>
      <c r="HE399" s="129"/>
      <c r="HF399" s="129"/>
      <c r="HG399" s="129"/>
      <c r="HH399" s="129"/>
      <c r="HI399" s="129"/>
      <c r="HJ399" s="129"/>
      <c r="HK399" s="129"/>
      <c r="HL399" s="129"/>
      <c r="HM399" s="129"/>
      <c r="HN399" s="129"/>
      <c r="HO399" s="129"/>
      <c r="HP399" s="129"/>
      <c r="HQ399" s="129"/>
      <c r="HR399" s="129"/>
      <c r="HS399" s="129"/>
      <c r="HT399" s="129"/>
      <c r="HU399" s="129"/>
      <c r="HV399" s="129"/>
      <c r="HW399" s="129"/>
      <c r="HX399" s="129"/>
      <c r="HY399" s="129"/>
      <c r="HZ399" s="129"/>
      <c r="IA399" s="129"/>
      <c r="IB399" s="129"/>
      <c r="IC399" s="129"/>
      <c r="ID399" s="129"/>
      <c r="IE399" s="129"/>
      <c r="IF399" s="129"/>
      <c r="IG399" s="129"/>
      <c r="IH399" s="129"/>
      <c r="II399" s="129"/>
      <c r="IJ399" s="129"/>
      <c r="IK399" s="129"/>
      <c r="IL399" s="129"/>
      <c r="IM399" s="129"/>
      <c r="IN399" s="129"/>
      <c r="IO399" s="129"/>
      <c r="IP399" s="129"/>
      <c r="IQ399" s="129"/>
      <c r="IR399" s="129"/>
      <c r="IS399" s="129"/>
      <c r="IT399" s="129"/>
      <c r="IU399" s="129"/>
      <c r="IV399" s="129"/>
      <c r="IW399" s="129"/>
      <c r="IX399" s="129"/>
      <c r="IY399" s="129"/>
      <c r="IZ399" s="129"/>
      <c r="JA399" s="129"/>
      <c r="JB399" s="129"/>
      <c r="JC399" s="129"/>
      <c r="JD399" s="129"/>
      <c r="JE399" s="129"/>
      <c r="JF399" s="129"/>
      <c r="JG399" s="129"/>
      <c r="JH399" s="129"/>
      <c r="JI399" s="129"/>
      <c r="JJ399" s="129"/>
      <c r="JK399" s="129"/>
      <c r="JL399" s="129"/>
      <c r="JM399" s="129"/>
      <c r="JN399" s="129"/>
      <c r="JO399" s="129"/>
      <c r="JP399" s="129"/>
      <c r="JQ399" s="129"/>
      <c r="JR399" s="129"/>
      <c r="JS399" s="129"/>
      <c r="JT399" s="129"/>
      <c r="JU399" s="129"/>
      <c r="JV399" s="129"/>
      <c r="JW399" s="129"/>
      <c r="JX399" s="129"/>
      <c r="JY399" s="129"/>
      <c r="JZ399" s="129"/>
      <c r="KA399" s="129"/>
      <c r="KB399" s="129"/>
      <c r="KC399" s="129"/>
      <c r="KD399" s="129"/>
      <c r="KE399" s="129"/>
      <c r="KF399" s="129"/>
      <c r="KG399" s="129"/>
      <c r="KH399" s="129"/>
      <c r="KI399" s="129"/>
      <c r="KJ399" s="129"/>
      <c r="KK399" s="129"/>
      <c r="KL399" s="129"/>
      <c r="KM399" s="129"/>
      <c r="KN399" s="129"/>
      <c r="KO399" s="129"/>
      <c r="KP399" s="129"/>
      <c r="KQ399" s="129"/>
      <c r="KR399" s="129"/>
      <c r="KS399" s="129"/>
      <c r="KT399" s="129"/>
      <c r="KU399" s="129"/>
      <c r="KV399" s="129"/>
      <c r="KW399" s="129"/>
      <c r="KX399" s="129"/>
      <c r="KY399" s="129"/>
      <c r="KZ399" s="129"/>
      <c r="LA399" s="129"/>
      <c r="LB399" s="129"/>
      <c r="LC399" s="129"/>
      <c r="LD399" s="129"/>
      <c r="LE399" s="129"/>
      <c r="LF399" s="129"/>
      <c r="LG399" s="129"/>
      <c r="LH399" s="129"/>
      <c r="LI399" s="129"/>
      <c r="LJ399" s="129"/>
      <c r="LK399" s="129"/>
      <c r="LL399" s="129"/>
      <c r="LM399" s="129"/>
      <c r="LN399" s="129"/>
      <c r="LO399" s="129"/>
      <c r="LP399" s="129"/>
      <c r="LQ399" s="129"/>
      <c r="LR399" s="129"/>
      <c r="LS399" s="129"/>
      <c r="LT399" s="129"/>
      <c r="LU399" s="129"/>
      <c r="LV399" s="129"/>
      <c r="LW399" s="129"/>
      <c r="LX399" s="129"/>
      <c r="LY399" s="129"/>
      <c r="LZ399" s="129"/>
      <c r="MA399" s="129"/>
      <c r="MB399" s="129"/>
      <c r="MC399" s="129"/>
      <c r="MD399" s="129"/>
      <c r="ME399" s="129"/>
      <c r="MF399" s="129"/>
      <c r="MG399" s="129"/>
      <c r="MH399" s="129"/>
      <c r="MI399" s="129"/>
      <c r="MJ399" s="129"/>
      <c r="MK399" s="129"/>
      <c r="ML399" s="129"/>
      <c r="MM399" s="129"/>
      <c r="MN399" s="129"/>
      <c r="MO399" s="129"/>
      <c r="MP399" s="129"/>
      <c r="MQ399" s="129"/>
      <c r="MR399" s="129"/>
      <c r="MS399" s="129"/>
      <c r="MT399" s="129"/>
      <c r="MU399" s="129"/>
      <c r="MV399" s="129"/>
      <c r="MW399" s="129"/>
      <c r="MX399" s="129"/>
      <c r="MY399" s="129"/>
      <c r="MZ399" s="129"/>
      <c r="NA399" s="129"/>
      <c r="NB399" s="129"/>
      <c r="NC399" s="129"/>
      <c r="ND399" s="129"/>
      <c r="NE399" s="129"/>
      <c r="NF399" s="129"/>
      <c r="NG399" s="129"/>
      <c r="NH399" s="129"/>
      <c r="NI399" s="129"/>
      <c r="NJ399" s="129"/>
      <c r="NK399" s="129"/>
      <c r="NL399" s="129"/>
      <c r="NM399" s="129"/>
      <c r="NN399" s="129"/>
      <c r="NO399" s="129"/>
      <c r="NP399" s="129"/>
      <c r="NQ399" s="129"/>
      <c r="NR399" s="129"/>
      <c r="NS399" s="129"/>
      <c r="NT399" s="129"/>
      <c r="NU399" s="129"/>
      <c r="NV399" s="129"/>
      <c r="NW399" s="129"/>
      <c r="NX399" s="129"/>
      <c r="NY399" s="129"/>
      <c r="NZ399" s="129"/>
      <c r="OA399" s="129"/>
      <c r="OB399" s="129"/>
      <c r="OC399" s="129"/>
      <c r="OD399" s="129"/>
      <c r="OE399" s="129"/>
      <c r="OF399" s="129"/>
      <c r="OG399" s="129"/>
      <c r="OH399" s="129"/>
      <c r="OI399" s="129"/>
      <c r="OJ399" s="129"/>
      <c r="OK399" s="129"/>
      <c r="OL399" s="129"/>
      <c r="OM399" s="129"/>
      <c r="ON399" s="129"/>
      <c r="OO399" s="129"/>
      <c r="OP399" s="129"/>
      <c r="OQ399" s="129"/>
      <c r="OR399" s="129"/>
      <c r="OS399" s="129"/>
      <c r="OT399" s="129"/>
      <c r="OU399" s="129"/>
      <c r="OV399" s="129"/>
      <c r="OW399" s="129"/>
      <c r="OX399" s="129"/>
      <c r="OY399" s="129"/>
      <c r="OZ399" s="129"/>
      <c r="PA399" s="129"/>
      <c r="PB399" s="129"/>
      <c r="PC399" s="129"/>
      <c r="PD399" s="129"/>
      <c r="PE399" s="129"/>
      <c r="PF399" s="129"/>
      <c r="PG399" s="129"/>
      <c r="PH399" s="129"/>
      <c r="PI399" s="129"/>
      <c r="PJ399" s="129"/>
      <c r="PK399" s="129"/>
      <c r="PL399" s="129"/>
      <c r="PM399" s="129"/>
      <c r="PN399" s="129"/>
      <c r="PO399" s="129"/>
      <c r="PP399" s="129"/>
      <c r="PQ399" s="129"/>
      <c r="PR399" s="129"/>
      <c r="PS399" s="129"/>
      <c r="PT399" s="129"/>
      <c r="PU399" s="129"/>
      <c r="PV399" s="129"/>
      <c r="PW399" s="129"/>
      <c r="PX399" s="129"/>
      <c r="PY399" s="129"/>
      <c r="PZ399" s="129"/>
      <c r="QA399" s="129"/>
      <c r="QB399" s="129"/>
      <c r="QC399" s="129"/>
      <c r="QD399" s="129"/>
      <c r="QE399" s="129"/>
      <c r="QF399" s="129"/>
      <c r="QG399" s="129"/>
      <c r="QH399" s="129"/>
      <c r="QI399" s="129"/>
      <c r="QJ399" s="129"/>
      <c r="QK399" s="129"/>
      <c r="QL399" s="129"/>
      <c r="QM399" s="129"/>
      <c r="QN399" s="129"/>
      <c r="QO399" s="129"/>
      <c r="QP399" s="129"/>
      <c r="QQ399" s="129"/>
      <c r="QR399" s="129"/>
      <c r="QS399" s="129"/>
      <c r="QT399" s="129"/>
      <c r="QU399" s="129"/>
      <c r="QV399" s="129"/>
      <c r="QW399" s="129"/>
      <c r="QX399" s="129"/>
      <c r="QY399" s="129"/>
      <c r="QZ399" s="129"/>
      <c r="RA399" s="129"/>
      <c r="RB399" s="129"/>
      <c r="RC399" s="129"/>
      <c r="RD399" s="129"/>
      <c r="RE399" s="129"/>
      <c r="RF399" s="129"/>
      <c r="RG399" s="129"/>
      <c r="RH399" s="129"/>
      <c r="RI399" s="129"/>
      <c r="RJ399" s="129"/>
      <c r="RK399" s="129"/>
      <c r="RL399" s="129"/>
      <c r="RM399" s="129"/>
      <c r="RN399" s="129"/>
      <c r="RO399" s="129"/>
      <c r="RP399" s="129"/>
      <c r="RQ399" s="129"/>
      <c r="RR399" s="129"/>
      <c r="RS399" s="129"/>
      <c r="RT399" s="129"/>
      <c r="RU399" s="129"/>
      <c r="RV399" s="129"/>
      <c r="RW399" s="129"/>
      <c r="RX399" s="129"/>
      <c r="RY399" s="129"/>
      <c r="RZ399" s="129"/>
      <c r="SA399" s="129"/>
      <c r="SB399" s="129"/>
      <c r="SC399" s="129"/>
      <c r="SD399" s="129"/>
      <c r="SE399" s="129"/>
      <c r="SF399" s="129"/>
      <c r="SG399" s="129"/>
      <c r="SH399" s="129"/>
      <c r="SI399" s="129"/>
      <c r="SJ399" s="129"/>
      <c r="SK399" s="129"/>
      <c r="SL399" s="129"/>
      <c r="SM399" s="129"/>
      <c r="SN399" s="129"/>
      <c r="SO399" s="129"/>
      <c r="SP399" s="129"/>
      <c r="SQ399" s="129"/>
      <c r="SR399" s="129"/>
      <c r="SS399" s="129"/>
      <c r="ST399" s="129"/>
      <c r="SU399" s="129"/>
      <c r="SV399" s="129"/>
      <c r="SW399" s="129"/>
      <c r="SX399" s="129"/>
      <c r="SY399" s="129"/>
      <c r="SZ399" s="129"/>
      <c r="TA399" s="129"/>
      <c r="TB399" s="129"/>
      <c r="TC399" s="129"/>
      <c r="TD399" s="129"/>
      <c r="TE399" s="129"/>
      <c r="TF399" s="129"/>
      <c r="TG399" s="129"/>
      <c r="TH399" s="129"/>
      <c r="TI399" s="129"/>
      <c r="TJ399" s="129"/>
      <c r="TK399" s="129"/>
      <c r="TL399" s="129"/>
      <c r="TM399" s="129"/>
      <c r="TN399" s="129"/>
      <c r="TO399" s="129"/>
      <c r="TP399" s="129"/>
      <c r="TQ399" s="129"/>
      <c r="TR399" s="129"/>
      <c r="TS399" s="129"/>
      <c r="TT399" s="129"/>
      <c r="TU399" s="129"/>
      <c r="TV399" s="129"/>
      <c r="TW399" s="129"/>
      <c r="TX399" s="129"/>
      <c r="TY399" s="129"/>
      <c r="TZ399" s="129"/>
      <c r="UA399" s="129"/>
      <c r="UB399" s="129"/>
      <c r="UC399" s="129"/>
      <c r="UD399" s="129"/>
      <c r="UE399" s="129"/>
      <c r="UF399" s="129"/>
      <c r="UG399" s="129"/>
      <c r="UH399" s="129"/>
      <c r="UI399" s="129"/>
      <c r="UJ399" s="129"/>
      <c r="UK399" s="129"/>
      <c r="UL399" s="129"/>
      <c r="UM399" s="129"/>
      <c r="UN399" s="129"/>
      <c r="UO399" s="129"/>
      <c r="UP399" s="129"/>
      <c r="UQ399" s="129"/>
      <c r="UR399" s="129"/>
      <c r="US399" s="129"/>
      <c r="UT399" s="129"/>
      <c r="UU399" s="129"/>
      <c r="UV399" s="129"/>
      <c r="UW399" s="129"/>
      <c r="UX399" s="129"/>
      <c r="UY399" s="129"/>
      <c r="UZ399" s="129"/>
      <c r="VA399" s="129"/>
      <c r="VB399" s="129"/>
      <c r="VC399" s="129"/>
      <c r="VD399" s="129"/>
      <c r="VE399" s="129"/>
      <c r="VF399" s="129"/>
      <c r="VG399" s="129"/>
      <c r="VH399" s="129"/>
      <c r="VI399" s="129"/>
      <c r="VJ399" s="129"/>
      <c r="VK399" s="129"/>
      <c r="VL399" s="129"/>
      <c r="VM399" s="129"/>
      <c r="VN399" s="129"/>
      <c r="VO399" s="129"/>
      <c r="VP399" s="129"/>
      <c r="VQ399" s="129"/>
      <c r="VR399" s="129"/>
      <c r="VS399" s="129"/>
      <c r="VT399" s="129"/>
      <c r="VU399" s="129"/>
      <c r="VV399" s="129"/>
      <c r="VW399" s="129"/>
      <c r="VX399" s="129"/>
      <c r="VY399" s="129"/>
      <c r="VZ399" s="129"/>
      <c r="WA399" s="129"/>
      <c r="WB399" s="129"/>
      <c r="WC399" s="129"/>
      <c r="WD399" s="129"/>
      <c r="WE399" s="129"/>
      <c r="WF399" s="129"/>
      <c r="WG399" s="129"/>
      <c r="WH399" s="129"/>
      <c r="WI399" s="129"/>
      <c r="WJ399" s="129"/>
      <c r="WK399" s="129"/>
      <c r="WL399" s="129"/>
      <c r="WM399" s="129"/>
      <c r="WN399" s="129"/>
      <c r="WO399" s="129"/>
      <c r="WP399" s="129"/>
      <c r="WQ399" s="129"/>
      <c r="WR399" s="129"/>
      <c r="WS399" s="129"/>
      <c r="WT399" s="129"/>
      <c r="WU399" s="129"/>
      <c r="WV399" s="129"/>
      <c r="WW399" s="129"/>
      <c r="WX399" s="129"/>
      <c r="WY399" s="129"/>
      <c r="WZ399" s="129"/>
      <c r="XA399" s="129"/>
      <c r="XB399" s="129"/>
      <c r="XC399" s="129"/>
      <c r="XD399" s="129"/>
      <c r="XE399" s="129"/>
      <c r="XF399" s="129"/>
      <c r="XG399" s="129"/>
      <c r="XH399" s="129"/>
      <c r="XI399" s="129"/>
      <c r="XJ399" s="129"/>
      <c r="XK399" s="129"/>
      <c r="XL399" s="129"/>
      <c r="XM399" s="129"/>
      <c r="XN399" s="129"/>
      <c r="XO399" s="129"/>
      <c r="XP399" s="129"/>
      <c r="XQ399" s="129"/>
      <c r="XR399" s="129"/>
      <c r="XS399" s="129"/>
      <c r="XT399" s="129"/>
      <c r="XU399" s="129"/>
      <c r="XV399" s="129"/>
      <c r="XW399" s="129"/>
      <c r="XX399" s="129"/>
      <c r="XY399" s="129"/>
      <c r="XZ399" s="129"/>
      <c r="YA399" s="129"/>
      <c r="YB399" s="129"/>
      <c r="YC399" s="129"/>
      <c r="YD399" s="129"/>
      <c r="YE399" s="129"/>
      <c r="YF399" s="129"/>
      <c r="YG399" s="129"/>
      <c r="YH399" s="129"/>
      <c r="YI399" s="129"/>
      <c r="YJ399" s="129"/>
      <c r="YK399" s="129"/>
      <c r="YL399" s="129"/>
      <c r="YM399" s="129"/>
      <c r="YN399" s="129"/>
      <c r="YO399" s="129"/>
      <c r="YP399" s="129"/>
      <c r="YQ399" s="129"/>
      <c r="YR399" s="129"/>
      <c r="YS399" s="129"/>
      <c r="YT399" s="129"/>
      <c r="YU399" s="129"/>
      <c r="YV399" s="129"/>
      <c r="YW399" s="129"/>
      <c r="YX399" s="129"/>
      <c r="YY399" s="129"/>
      <c r="YZ399" s="129"/>
      <c r="ZA399" s="129"/>
      <c r="ZB399" s="129"/>
      <c r="ZC399" s="129"/>
      <c r="ZD399" s="129"/>
      <c r="ZE399" s="129"/>
      <c r="ZF399" s="129"/>
      <c r="ZG399" s="129"/>
      <c r="ZH399" s="129"/>
      <c r="ZI399" s="129"/>
      <c r="ZJ399" s="129"/>
      <c r="ZK399" s="129"/>
      <c r="ZL399" s="129"/>
      <c r="ZM399" s="129"/>
      <c r="ZN399" s="129"/>
      <c r="ZO399" s="129"/>
      <c r="ZP399" s="129"/>
      <c r="ZQ399" s="129"/>
      <c r="ZR399" s="129"/>
      <c r="ZS399" s="129"/>
      <c r="ZT399" s="129"/>
      <c r="ZU399" s="129"/>
      <c r="ZV399" s="129"/>
      <c r="ZW399" s="129"/>
      <c r="ZX399" s="129"/>
      <c r="ZY399" s="129"/>
      <c r="ZZ399" s="129"/>
      <c r="AAA399" s="129"/>
      <c r="AAB399" s="129"/>
      <c r="AAC399" s="129"/>
      <c r="AAD399" s="129"/>
      <c r="AAE399" s="129"/>
      <c r="AAF399" s="129"/>
      <c r="AAG399" s="129"/>
      <c r="AAH399" s="129"/>
      <c r="AAI399" s="129"/>
      <c r="AAJ399" s="129"/>
      <c r="AAK399" s="129"/>
      <c r="AAL399" s="129"/>
      <c r="AAM399" s="129"/>
      <c r="AAN399" s="129"/>
      <c r="AAO399" s="129"/>
      <c r="AAP399" s="129"/>
      <c r="AAQ399" s="129"/>
      <c r="AAR399" s="129"/>
      <c r="AAS399" s="129"/>
      <c r="AAT399" s="129"/>
      <c r="AAU399" s="129"/>
      <c r="AAV399" s="129"/>
      <c r="AAW399" s="129"/>
      <c r="AAX399" s="129"/>
      <c r="AAY399" s="129"/>
      <c r="AAZ399" s="129"/>
      <c r="ABA399" s="129"/>
      <c r="ABB399" s="129"/>
      <c r="ABC399" s="129"/>
      <c r="ABD399" s="129"/>
      <c r="ABE399" s="129"/>
      <c r="ABF399" s="129"/>
      <c r="ABG399" s="129"/>
      <c r="ABH399" s="129"/>
      <c r="ABI399" s="129"/>
      <c r="ABJ399" s="129"/>
      <c r="ABK399" s="129"/>
      <c r="ABL399" s="129"/>
      <c r="ABM399" s="129"/>
      <c r="ABN399" s="129"/>
      <c r="ABO399" s="129"/>
      <c r="ABP399" s="129"/>
      <c r="ABQ399" s="129"/>
      <c r="ABR399" s="129"/>
      <c r="ABS399" s="129"/>
      <c r="ABT399" s="129"/>
      <c r="ABU399" s="129"/>
      <c r="ABV399" s="129"/>
      <c r="ABW399" s="129"/>
      <c r="ABX399" s="129"/>
      <c r="ABY399" s="129"/>
      <c r="ABZ399" s="129"/>
      <c r="ACA399" s="129"/>
      <c r="ACB399" s="129"/>
      <c r="ACC399" s="129"/>
      <c r="ACD399" s="129"/>
      <c r="ACE399" s="129"/>
      <c r="ACF399" s="129"/>
      <c r="ACG399" s="129"/>
      <c r="ACH399" s="129"/>
      <c r="ACI399" s="129"/>
      <c r="ACJ399" s="129"/>
      <c r="ACK399" s="129"/>
      <c r="ACL399" s="129"/>
      <c r="ACM399" s="129"/>
      <c r="ACN399" s="129"/>
      <c r="ACO399" s="129"/>
      <c r="ACP399" s="129"/>
      <c r="ACQ399" s="129"/>
      <c r="ACR399" s="129"/>
      <c r="ACS399" s="129"/>
      <c r="ACT399" s="129"/>
      <c r="ACU399" s="129"/>
      <c r="ACV399" s="129"/>
      <c r="ACW399" s="129"/>
      <c r="ACX399" s="129"/>
      <c r="ACY399" s="129"/>
      <c r="ACZ399" s="129"/>
      <c r="ADA399" s="129"/>
      <c r="ADB399" s="129"/>
      <c r="ADC399" s="129"/>
      <c r="ADD399" s="129"/>
      <c r="ADE399" s="129"/>
      <c r="ADF399" s="129"/>
      <c r="ADG399" s="129"/>
      <c r="ADH399" s="129"/>
      <c r="ADI399" s="129"/>
      <c r="ADJ399" s="129"/>
      <c r="ADK399" s="129"/>
      <c r="ADL399" s="129"/>
      <c r="ADM399" s="129"/>
      <c r="ADN399" s="129"/>
      <c r="ADO399" s="129"/>
      <c r="ADP399" s="129"/>
      <c r="ADQ399" s="129"/>
      <c r="ADR399" s="129"/>
      <c r="ADS399" s="129"/>
      <c r="ADT399" s="129"/>
      <c r="ADU399" s="129"/>
      <c r="ADV399" s="129"/>
      <c r="ADW399" s="129"/>
      <c r="ADX399" s="129"/>
      <c r="ADY399" s="129"/>
      <c r="ADZ399" s="129"/>
      <c r="AEA399" s="129"/>
      <c r="AEB399" s="129"/>
      <c r="AEC399" s="129"/>
      <c r="AED399" s="129"/>
      <c r="AEE399" s="129"/>
      <c r="AEF399" s="129"/>
      <c r="AEG399" s="129"/>
      <c r="AEH399" s="129"/>
      <c r="AEI399" s="129"/>
      <c r="AEJ399" s="129"/>
      <c r="AEK399" s="129"/>
      <c r="AEL399" s="129"/>
      <c r="AEM399" s="129"/>
      <c r="AEN399" s="129"/>
      <c r="AEO399" s="129"/>
      <c r="AEP399" s="129"/>
      <c r="AEQ399" s="129"/>
      <c r="AER399" s="129"/>
      <c r="AES399" s="129"/>
      <c r="AET399" s="129"/>
      <c r="AEU399" s="129"/>
      <c r="AEV399" s="129"/>
      <c r="AEW399" s="129"/>
      <c r="AEX399" s="129"/>
      <c r="AEY399" s="129"/>
      <c r="AEZ399" s="129"/>
      <c r="AFA399" s="129"/>
      <c r="AFB399" s="129"/>
      <c r="AFC399" s="129"/>
      <c r="AFD399" s="129"/>
      <c r="AFE399" s="129"/>
      <c r="AFF399" s="129"/>
      <c r="AFG399" s="129"/>
      <c r="AFH399" s="129"/>
      <c r="AFI399" s="129"/>
      <c r="AFJ399" s="129"/>
      <c r="AFK399" s="129"/>
      <c r="AFL399" s="129"/>
      <c r="AFM399" s="129"/>
      <c r="AFN399" s="129"/>
      <c r="AFO399" s="129"/>
      <c r="AFP399" s="129"/>
      <c r="AFQ399" s="129"/>
      <c r="AFR399" s="129"/>
      <c r="AFS399" s="129"/>
      <c r="AFT399" s="129"/>
      <c r="AFU399" s="129"/>
      <c r="AFV399" s="129"/>
      <c r="AFW399" s="129"/>
      <c r="AFX399" s="129"/>
      <c r="AFY399" s="129"/>
      <c r="AFZ399" s="129"/>
      <c r="AGA399" s="129"/>
      <c r="AGB399" s="129"/>
      <c r="AGC399" s="129"/>
      <c r="AGD399" s="129"/>
      <c r="AGE399" s="129"/>
      <c r="AGF399" s="129"/>
      <c r="AGG399" s="129"/>
      <c r="AGH399" s="129"/>
      <c r="AGI399" s="129"/>
      <c r="AGJ399" s="129"/>
      <c r="AGK399" s="129"/>
      <c r="AGL399" s="129"/>
      <c r="AGM399" s="129"/>
      <c r="AGN399" s="129"/>
      <c r="AGO399" s="129"/>
      <c r="AGP399" s="129"/>
      <c r="AGQ399" s="129"/>
      <c r="AGR399" s="129"/>
      <c r="AGS399" s="129"/>
      <c r="AGT399" s="129"/>
      <c r="AGU399" s="129"/>
      <c r="AGV399" s="129"/>
      <c r="AGW399" s="129"/>
      <c r="AGX399" s="129"/>
      <c r="AGY399" s="129"/>
      <c r="AGZ399" s="129"/>
      <c r="AHA399" s="129"/>
      <c r="AHB399" s="129"/>
      <c r="AHC399" s="129"/>
      <c r="AHD399" s="129"/>
      <c r="AHE399" s="129"/>
      <c r="AHF399" s="129"/>
      <c r="AHG399" s="129"/>
      <c r="AHH399" s="129"/>
      <c r="AHI399" s="129"/>
      <c r="AHJ399" s="129"/>
      <c r="AHK399" s="129"/>
      <c r="AHL399" s="129"/>
      <c r="AHM399" s="129"/>
      <c r="AHN399" s="129"/>
      <c r="AHO399" s="129"/>
      <c r="AHP399" s="129"/>
      <c r="AHQ399" s="129"/>
      <c r="AHR399" s="129"/>
      <c r="AHS399" s="129"/>
      <c r="AHT399" s="129"/>
      <c r="AHU399" s="129"/>
      <c r="AHV399" s="129"/>
      <c r="AHW399" s="129"/>
      <c r="AHX399" s="129"/>
      <c r="AHY399" s="129"/>
      <c r="AHZ399" s="129"/>
      <c r="AIA399" s="129"/>
      <c r="AIB399" s="129"/>
      <c r="AIC399" s="129"/>
      <c r="AID399" s="129"/>
      <c r="AIE399" s="129"/>
      <c r="AIF399" s="129"/>
      <c r="AIG399" s="129"/>
      <c r="AIH399" s="129"/>
      <c r="AII399" s="129"/>
      <c r="AIJ399" s="129"/>
      <c r="AIK399" s="129"/>
      <c r="AIL399" s="129"/>
      <c r="AIM399" s="129"/>
      <c r="AIN399" s="129"/>
      <c r="AIO399" s="129"/>
      <c r="AIP399" s="129"/>
      <c r="AIQ399" s="129"/>
      <c r="AIR399" s="129"/>
      <c r="AIS399" s="129"/>
      <c r="AIT399" s="129"/>
      <c r="AIU399" s="129"/>
      <c r="AIV399" s="129"/>
      <c r="AIW399" s="129"/>
      <c r="AIX399" s="129"/>
      <c r="AIY399" s="129"/>
      <c r="AIZ399" s="129"/>
      <c r="AJA399" s="129"/>
      <c r="AJB399" s="129"/>
      <c r="AJC399" s="129"/>
      <c r="AJD399" s="129"/>
      <c r="AJE399" s="129"/>
      <c r="AJF399" s="129"/>
      <c r="AJG399" s="129"/>
      <c r="AJH399" s="129"/>
      <c r="AJI399" s="129"/>
      <c r="AJJ399" s="129"/>
      <c r="AJK399" s="129"/>
      <c r="AJL399" s="129"/>
      <c r="AJM399" s="129"/>
      <c r="AJN399" s="129"/>
      <c r="AJO399" s="129"/>
      <c r="AJP399" s="129"/>
      <c r="AJQ399" s="129"/>
      <c r="AJR399" s="129"/>
      <c r="AJS399" s="129"/>
      <c r="AJT399" s="129"/>
      <c r="AJU399" s="129"/>
      <c r="AJV399" s="129"/>
      <c r="AJW399" s="129"/>
      <c r="AJX399" s="129"/>
      <c r="AJY399" s="129"/>
      <c r="AJZ399" s="129"/>
      <c r="AKA399" s="129"/>
      <c r="AKB399" s="129"/>
      <c r="AKC399" s="129"/>
      <c r="AKD399" s="129"/>
      <c r="AKE399" s="129"/>
      <c r="AKF399" s="129"/>
      <c r="AKG399" s="129"/>
      <c r="AKH399" s="129"/>
      <c r="AKI399" s="129"/>
      <c r="AKJ399" s="129"/>
      <c r="AKK399" s="129"/>
      <c r="AKL399" s="129"/>
      <c r="AKM399" s="129"/>
      <c r="AKN399" s="129"/>
      <c r="AKO399" s="129"/>
      <c r="AKP399" s="129"/>
      <c r="AKQ399" s="129"/>
      <c r="AKR399" s="129"/>
      <c r="AKS399" s="129"/>
      <c r="AKT399" s="129"/>
      <c r="AKU399" s="129"/>
      <c r="AKV399" s="129"/>
      <c r="AKW399" s="129"/>
      <c r="AKX399" s="129"/>
      <c r="AKY399" s="129"/>
      <c r="AKZ399" s="129"/>
      <c r="ALA399" s="129"/>
      <c r="ALB399" s="129"/>
      <c r="ALC399" s="129"/>
      <c r="ALD399" s="129"/>
      <c r="ALE399" s="129"/>
      <c r="ALF399" s="129"/>
      <c r="ALG399" s="129"/>
      <c r="ALH399" s="129"/>
      <c r="ALI399" s="129"/>
      <c r="ALJ399" s="129"/>
      <c r="ALK399" s="129"/>
      <c r="ALL399" s="129"/>
      <c r="ALM399" s="129"/>
      <c r="ALN399" s="129"/>
      <c r="ALO399" s="129"/>
      <c r="ALP399" s="129"/>
      <c r="ALQ399" s="129"/>
      <c r="ALR399" s="129"/>
      <c r="ALS399" s="129"/>
      <c r="ALT399" s="129"/>
      <c r="ALU399" s="129"/>
      <c r="ALV399" s="129"/>
      <c r="ALW399" s="129"/>
      <c r="ALX399" s="129"/>
      <c r="ALY399" s="129"/>
      <c r="ALZ399" s="129"/>
      <c r="AMA399" s="129"/>
      <c r="AMB399" s="129"/>
      <c r="AMC399" s="129"/>
      <c r="AMD399" s="129"/>
      <c r="AME399" s="129"/>
      <c r="AMF399" s="129"/>
      <c r="AMG399" s="129"/>
      <c r="AMH399" s="129"/>
      <c r="AMI399" s="129"/>
      <c r="AMJ399" s="129"/>
      <c r="AMK399" s="129"/>
    </row>
    <row r="400" spans="1:1025" ht="15">
      <c r="A400" s="61"/>
      <c r="B400" s="163"/>
      <c r="C400" s="142" t="s">
        <v>362</v>
      </c>
      <c r="D400" s="63" t="s">
        <v>482</v>
      </c>
      <c r="E400" s="1" t="s">
        <v>636</v>
      </c>
      <c r="F400" s="64"/>
      <c r="G400" s="64" t="s">
        <v>639</v>
      </c>
      <c r="H400" s="59" t="s">
        <v>49</v>
      </c>
      <c r="I400" s="60" t="s">
        <v>85</v>
      </c>
      <c r="J400" s="38"/>
      <c r="K400" s="65"/>
      <c r="L400" s="59" t="s">
        <v>22</v>
      </c>
      <c r="M400" s="38">
        <v>2</v>
      </c>
      <c r="N400" s="38"/>
      <c r="O400" s="38"/>
      <c r="P400" s="38"/>
      <c r="Q400" s="38"/>
    </row>
    <row r="401" spans="1:1025" ht="15">
      <c r="A401" s="61"/>
      <c r="B401" s="163"/>
      <c r="C401" s="142" t="s">
        <v>362</v>
      </c>
      <c r="D401" s="63" t="s">
        <v>570</v>
      </c>
      <c r="E401" s="1" t="s">
        <v>637</v>
      </c>
      <c r="F401" s="64"/>
      <c r="G401" s="64" t="s">
        <v>639</v>
      </c>
      <c r="H401" s="59" t="s">
        <v>43</v>
      </c>
      <c r="I401" s="60"/>
      <c r="J401" s="53"/>
      <c r="K401" s="65"/>
      <c r="L401" s="59" t="s">
        <v>26</v>
      </c>
      <c r="M401" s="53">
        <v>6</v>
      </c>
      <c r="N401" s="53"/>
      <c r="O401" s="38"/>
      <c r="P401" s="38"/>
      <c r="Q401" s="38"/>
    </row>
    <row r="402" spans="1:1025" s="136" customFormat="1">
      <c r="B402" s="170">
        <v>21904888</v>
      </c>
      <c r="C402" s="147" t="s">
        <v>684</v>
      </c>
      <c r="D402" s="136" t="s">
        <v>685</v>
      </c>
      <c r="G402" s="136" t="s">
        <v>689</v>
      </c>
      <c r="H402" s="178" t="s">
        <v>61</v>
      </c>
      <c r="I402" s="179" t="s">
        <v>70</v>
      </c>
      <c r="L402" s="179" t="s">
        <v>32</v>
      </c>
      <c r="N402" s="179">
        <v>4</v>
      </c>
      <c r="R402" s="129"/>
      <c r="S402" s="129"/>
      <c r="T402" s="129"/>
      <c r="U402" s="129"/>
      <c r="V402" s="129"/>
      <c r="W402" s="129"/>
      <c r="X402" s="129"/>
      <c r="Y402" s="129"/>
      <c r="Z402" s="129"/>
      <c r="AA402" s="129"/>
      <c r="AB402" s="129"/>
      <c r="AC402" s="129"/>
      <c r="AD402" s="129"/>
      <c r="AE402" s="129"/>
      <c r="AF402" s="129"/>
      <c r="AG402" s="129"/>
      <c r="AH402" s="129"/>
      <c r="AI402" s="129"/>
      <c r="AJ402" s="129"/>
      <c r="AK402" s="129"/>
      <c r="AL402" s="129"/>
      <c r="AM402" s="129"/>
      <c r="AN402" s="129"/>
      <c r="AO402" s="129"/>
      <c r="AP402" s="129"/>
      <c r="AQ402" s="129"/>
      <c r="AR402" s="129"/>
      <c r="AS402" s="129"/>
      <c r="AT402" s="129"/>
      <c r="AU402" s="129"/>
      <c r="AV402" s="129"/>
      <c r="AW402" s="129"/>
      <c r="AX402" s="129"/>
      <c r="AY402" s="129"/>
      <c r="AZ402" s="129"/>
      <c r="BA402" s="129"/>
      <c r="BB402" s="129"/>
      <c r="BC402" s="129"/>
      <c r="BD402" s="129"/>
      <c r="BE402" s="129"/>
      <c r="BF402" s="129"/>
      <c r="BG402" s="129"/>
      <c r="BH402" s="129"/>
      <c r="BI402" s="129"/>
      <c r="BJ402" s="129"/>
      <c r="BK402" s="129"/>
      <c r="BL402" s="129"/>
      <c r="BM402" s="129"/>
      <c r="BN402" s="129"/>
      <c r="BO402" s="129"/>
      <c r="BP402" s="129"/>
      <c r="BQ402" s="129"/>
      <c r="BR402" s="129"/>
      <c r="BS402" s="129"/>
      <c r="BT402" s="129"/>
      <c r="BU402" s="129"/>
      <c r="BV402" s="129"/>
      <c r="BW402" s="129"/>
      <c r="BX402" s="129"/>
      <c r="BY402" s="129"/>
      <c r="BZ402" s="129"/>
      <c r="CA402" s="129"/>
      <c r="CB402" s="129"/>
      <c r="CC402" s="129"/>
      <c r="CD402" s="129"/>
      <c r="CE402" s="129"/>
      <c r="CF402" s="129"/>
      <c r="CG402" s="129"/>
      <c r="CH402" s="129"/>
      <c r="CI402" s="129"/>
      <c r="CJ402" s="129"/>
      <c r="CK402" s="129"/>
      <c r="CL402" s="129"/>
      <c r="CM402" s="129"/>
      <c r="CN402" s="129"/>
      <c r="CO402" s="129"/>
      <c r="CP402" s="129"/>
      <c r="CQ402" s="129"/>
      <c r="CR402" s="129"/>
      <c r="CS402" s="129"/>
      <c r="CT402" s="129"/>
      <c r="CU402" s="129"/>
      <c r="CV402" s="129"/>
      <c r="CW402" s="129"/>
      <c r="CX402" s="129"/>
      <c r="CY402" s="129"/>
      <c r="CZ402" s="129"/>
      <c r="DA402" s="129"/>
      <c r="DB402" s="129"/>
      <c r="DC402" s="129"/>
      <c r="DD402" s="129"/>
      <c r="DE402" s="129"/>
      <c r="DF402" s="129"/>
      <c r="DG402" s="129"/>
      <c r="DH402" s="129"/>
      <c r="DI402" s="129"/>
      <c r="DJ402" s="129"/>
      <c r="DK402" s="129"/>
      <c r="DL402" s="129"/>
      <c r="DM402" s="129"/>
      <c r="DN402" s="129"/>
      <c r="DO402" s="129"/>
      <c r="DP402" s="129"/>
      <c r="DQ402" s="129"/>
      <c r="DR402" s="129"/>
      <c r="DS402" s="129"/>
      <c r="DT402" s="129"/>
      <c r="DU402" s="129"/>
      <c r="DV402" s="129"/>
      <c r="DW402" s="129"/>
      <c r="DX402" s="129"/>
      <c r="DY402" s="129"/>
      <c r="DZ402" s="129"/>
      <c r="EA402" s="129"/>
      <c r="EB402" s="129"/>
      <c r="EC402" s="129"/>
      <c r="ED402" s="129"/>
      <c r="EE402" s="129"/>
      <c r="EF402" s="129"/>
      <c r="EG402" s="129"/>
      <c r="EH402" s="129"/>
      <c r="EI402" s="129"/>
      <c r="EJ402" s="129"/>
      <c r="EK402" s="129"/>
      <c r="EL402" s="129"/>
      <c r="EM402" s="129"/>
      <c r="EN402" s="129"/>
      <c r="EO402" s="129"/>
      <c r="EP402" s="129"/>
      <c r="EQ402" s="129"/>
      <c r="ER402" s="129"/>
      <c r="ES402" s="129"/>
      <c r="ET402" s="129"/>
      <c r="EU402" s="129"/>
      <c r="EV402" s="129"/>
      <c r="EW402" s="129"/>
      <c r="EX402" s="129"/>
      <c r="EY402" s="129"/>
      <c r="EZ402" s="129"/>
      <c r="FA402" s="129"/>
      <c r="FB402" s="129"/>
      <c r="FC402" s="129"/>
      <c r="FD402" s="129"/>
      <c r="FE402" s="129"/>
      <c r="FF402" s="129"/>
      <c r="FG402" s="129"/>
      <c r="FH402" s="129"/>
      <c r="FI402" s="129"/>
      <c r="FJ402" s="129"/>
      <c r="FK402" s="129"/>
      <c r="FL402" s="129"/>
      <c r="FM402" s="129"/>
      <c r="FN402" s="129"/>
      <c r="FO402" s="129"/>
      <c r="FP402" s="129"/>
      <c r="FQ402" s="129"/>
      <c r="FR402" s="129"/>
      <c r="FS402" s="129"/>
      <c r="FT402" s="129"/>
      <c r="FU402" s="129"/>
      <c r="FV402" s="129"/>
      <c r="FW402" s="129"/>
      <c r="FX402" s="129"/>
      <c r="FY402" s="129"/>
      <c r="FZ402" s="129"/>
      <c r="GA402" s="129"/>
      <c r="GB402" s="129"/>
      <c r="GC402" s="129"/>
      <c r="GD402" s="129"/>
      <c r="GE402" s="129"/>
      <c r="GF402" s="129"/>
      <c r="GG402" s="129"/>
      <c r="GH402" s="129"/>
      <c r="GI402" s="129"/>
      <c r="GJ402" s="129"/>
      <c r="GK402" s="129"/>
      <c r="GL402" s="129"/>
      <c r="GM402" s="129"/>
      <c r="GN402" s="129"/>
      <c r="GO402" s="129"/>
      <c r="GP402" s="129"/>
      <c r="GQ402" s="129"/>
      <c r="GR402" s="129"/>
      <c r="GS402" s="129"/>
      <c r="GT402" s="129"/>
      <c r="GU402" s="129"/>
      <c r="GV402" s="129"/>
      <c r="GW402" s="129"/>
      <c r="GX402" s="129"/>
      <c r="GY402" s="129"/>
      <c r="GZ402" s="129"/>
      <c r="HA402" s="129"/>
      <c r="HB402" s="129"/>
      <c r="HC402" s="129"/>
      <c r="HD402" s="129"/>
      <c r="HE402" s="129"/>
      <c r="HF402" s="129"/>
      <c r="HG402" s="129"/>
      <c r="HH402" s="129"/>
      <c r="HI402" s="129"/>
      <c r="HJ402" s="129"/>
      <c r="HK402" s="129"/>
      <c r="HL402" s="129"/>
      <c r="HM402" s="129"/>
      <c r="HN402" s="129"/>
      <c r="HO402" s="129"/>
      <c r="HP402" s="129"/>
      <c r="HQ402" s="129"/>
      <c r="HR402" s="129"/>
      <c r="HS402" s="129"/>
      <c r="HT402" s="129"/>
      <c r="HU402" s="129"/>
      <c r="HV402" s="129"/>
      <c r="HW402" s="129"/>
      <c r="HX402" s="129"/>
      <c r="HY402" s="129"/>
      <c r="HZ402" s="129"/>
      <c r="IA402" s="129"/>
      <c r="IB402" s="129"/>
      <c r="IC402" s="129"/>
      <c r="ID402" s="129"/>
      <c r="IE402" s="129"/>
      <c r="IF402" s="129"/>
      <c r="IG402" s="129"/>
      <c r="IH402" s="129"/>
      <c r="II402" s="129"/>
      <c r="IJ402" s="129"/>
      <c r="IK402" s="129"/>
      <c r="IL402" s="129"/>
      <c r="IM402" s="129"/>
      <c r="IN402" s="129"/>
      <c r="IO402" s="129"/>
      <c r="IP402" s="129"/>
      <c r="IQ402" s="129"/>
      <c r="IR402" s="129"/>
      <c r="IS402" s="129"/>
      <c r="IT402" s="129"/>
      <c r="IU402" s="129"/>
      <c r="IV402" s="129"/>
      <c r="IW402" s="129"/>
      <c r="IX402" s="129"/>
      <c r="IY402" s="129"/>
      <c r="IZ402" s="129"/>
      <c r="JA402" s="129"/>
      <c r="JB402" s="129"/>
      <c r="JC402" s="129"/>
      <c r="JD402" s="129"/>
      <c r="JE402" s="129"/>
      <c r="JF402" s="129"/>
      <c r="JG402" s="129"/>
      <c r="JH402" s="129"/>
      <c r="JI402" s="129"/>
      <c r="JJ402" s="129"/>
      <c r="JK402" s="129"/>
      <c r="JL402" s="129"/>
      <c r="JM402" s="129"/>
      <c r="JN402" s="129"/>
      <c r="JO402" s="129"/>
      <c r="JP402" s="129"/>
      <c r="JQ402" s="129"/>
      <c r="JR402" s="129"/>
      <c r="JS402" s="129"/>
      <c r="JT402" s="129"/>
      <c r="JU402" s="129"/>
      <c r="JV402" s="129"/>
      <c r="JW402" s="129"/>
      <c r="JX402" s="129"/>
      <c r="JY402" s="129"/>
      <c r="JZ402" s="129"/>
      <c r="KA402" s="129"/>
      <c r="KB402" s="129"/>
      <c r="KC402" s="129"/>
      <c r="KD402" s="129"/>
      <c r="KE402" s="129"/>
      <c r="KF402" s="129"/>
      <c r="KG402" s="129"/>
      <c r="KH402" s="129"/>
      <c r="KI402" s="129"/>
      <c r="KJ402" s="129"/>
      <c r="KK402" s="129"/>
      <c r="KL402" s="129"/>
      <c r="KM402" s="129"/>
      <c r="KN402" s="129"/>
      <c r="KO402" s="129"/>
      <c r="KP402" s="129"/>
      <c r="KQ402" s="129"/>
      <c r="KR402" s="129"/>
      <c r="KS402" s="129"/>
      <c r="KT402" s="129"/>
      <c r="KU402" s="129"/>
      <c r="KV402" s="129"/>
      <c r="KW402" s="129"/>
      <c r="KX402" s="129"/>
      <c r="KY402" s="129"/>
      <c r="KZ402" s="129"/>
      <c r="LA402" s="129"/>
      <c r="LB402" s="129"/>
      <c r="LC402" s="129"/>
      <c r="LD402" s="129"/>
      <c r="LE402" s="129"/>
      <c r="LF402" s="129"/>
      <c r="LG402" s="129"/>
      <c r="LH402" s="129"/>
      <c r="LI402" s="129"/>
      <c r="LJ402" s="129"/>
      <c r="LK402" s="129"/>
      <c r="LL402" s="129"/>
      <c r="LM402" s="129"/>
      <c r="LN402" s="129"/>
      <c r="LO402" s="129"/>
      <c r="LP402" s="129"/>
      <c r="LQ402" s="129"/>
      <c r="LR402" s="129"/>
      <c r="LS402" s="129"/>
      <c r="LT402" s="129"/>
      <c r="LU402" s="129"/>
      <c r="LV402" s="129"/>
      <c r="LW402" s="129"/>
      <c r="LX402" s="129"/>
      <c r="LY402" s="129"/>
      <c r="LZ402" s="129"/>
      <c r="MA402" s="129"/>
      <c r="MB402" s="129"/>
      <c r="MC402" s="129"/>
      <c r="MD402" s="129"/>
      <c r="ME402" s="129"/>
      <c r="MF402" s="129"/>
      <c r="MG402" s="129"/>
      <c r="MH402" s="129"/>
      <c r="MI402" s="129"/>
      <c r="MJ402" s="129"/>
      <c r="MK402" s="129"/>
      <c r="ML402" s="129"/>
      <c r="MM402" s="129"/>
      <c r="MN402" s="129"/>
      <c r="MO402" s="129"/>
      <c r="MP402" s="129"/>
      <c r="MQ402" s="129"/>
      <c r="MR402" s="129"/>
      <c r="MS402" s="129"/>
      <c r="MT402" s="129"/>
      <c r="MU402" s="129"/>
      <c r="MV402" s="129"/>
      <c r="MW402" s="129"/>
      <c r="MX402" s="129"/>
      <c r="MY402" s="129"/>
      <c r="MZ402" s="129"/>
      <c r="NA402" s="129"/>
      <c r="NB402" s="129"/>
      <c r="NC402" s="129"/>
      <c r="ND402" s="129"/>
      <c r="NE402" s="129"/>
      <c r="NF402" s="129"/>
      <c r="NG402" s="129"/>
      <c r="NH402" s="129"/>
      <c r="NI402" s="129"/>
      <c r="NJ402" s="129"/>
      <c r="NK402" s="129"/>
      <c r="NL402" s="129"/>
      <c r="NM402" s="129"/>
      <c r="NN402" s="129"/>
      <c r="NO402" s="129"/>
      <c r="NP402" s="129"/>
      <c r="NQ402" s="129"/>
      <c r="NR402" s="129"/>
      <c r="NS402" s="129"/>
      <c r="NT402" s="129"/>
      <c r="NU402" s="129"/>
      <c r="NV402" s="129"/>
      <c r="NW402" s="129"/>
      <c r="NX402" s="129"/>
      <c r="NY402" s="129"/>
      <c r="NZ402" s="129"/>
      <c r="OA402" s="129"/>
      <c r="OB402" s="129"/>
      <c r="OC402" s="129"/>
      <c r="OD402" s="129"/>
      <c r="OE402" s="129"/>
      <c r="OF402" s="129"/>
      <c r="OG402" s="129"/>
      <c r="OH402" s="129"/>
      <c r="OI402" s="129"/>
      <c r="OJ402" s="129"/>
      <c r="OK402" s="129"/>
      <c r="OL402" s="129"/>
      <c r="OM402" s="129"/>
      <c r="ON402" s="129"/>
      <c r="OO402" s="129"/>
      <c r="OP402" s="129"/>
      <c r="OQ402" s="129"/>
      <c r="OR402" s="129"/>
      <c r="OS402" s="129"/>
      <c r="OT402" s="129"/>
      <c r="OU402" s="129"/>
      <c r="OV402" s="129"/>
      <c r="OW402" s="129"/>
      <c r="OX402" s="129"/>
      <c r="OY402" s="129"/>
      <c r="OZ402" s="129"/>
      <c r="PA402" s="129"/>
      <c r="PB402" s="129"/>
      <c r="PC402" s="129"/>
      <c r="PD402" s="129"/>
      <c r="PE402" s="129"/>
      <c r="PF402" s="129"/>
      <c r="PG402" s="129"/>
      <c r="PH402" s="129"/>
      <c r="PI402" s="129"/>
      <c r="PJ402" s="129"/>
      <c r="PK402" s="129"/>
      <c r="PL402" s="129"/>
      <c r="PM402" s="129"/>
      <c r="PN402" s="129"/>
      <c r="PO402" s="129"/>
      <c r="PP402" s="129"/>
      <c r="PQ402" s="129"/>
      <c r="PR402" s="129"/>
      <c r="PS402" s="129"/>
      <c r="PT402" s="129"/>
      <c r="PU402" s="129"/>
      <c r="PV402" s="129"/>
      <c r="PW402" s="129"/>
      <c r="PX402" s="129"/>
      <c r="PY402" s="129"/>
      <c r="PZ402" s="129"/>
      <c r="QA402" s="129"/>
      <c r="QB402" s="129"/>
      <c r="QC402" s="129"/>
      <c r="QD402" s="129"/>
      <c r="QE402" s="129"/>
      <c r="QF402" s="129"/>
      <c r="QG402" s="129"/>
      <c r="QH402" s="129"/>
      <c r="QI402" s="129"/>
      <c r="QJ402" s="129"/>
      <c r="QK402" s="129"/>
      <c r="QL402" s="129"/>
      <c r="QM402" s="129"/>
      <c r="QN402" s="129"/>
      <c r="QO402" s="129"/>
      <c r="QP402" s="129"/>
      <c r="QQ402" s="129"/>
      <c r="QR402" s="129"/>
      <c r="QS402" s="129"/>
      <c r="QT402" s="129"/>
      <c r="QU402" s="129"/>
      <c r="QV402" s="129"/>
      <c r="QW402" s="129"/>
      <c r="QX402" s="129"/>
      <c r="QY402" s="129"/>
      <c r="QZ402" s="129"/>
      <c r="RA402" s="129"/>
      <c r="RB402" s="129"/>
      <c r="RC402" s="129"/>
      <c r="RD402" s="129"/>
      <c r="RE402" s="129"/>
      <c r="RF402" s="129"/>
      <c r="RG402" s="129"/>
      <c r="RH402" s="129"/>
      <c r="RI402" s="129"/>
      <c r="RJ402" s="129"/>
      <c r="RK402" s="129"/>
      <c r="RL402" s="129"/>
      <c r="RM402" s="129"/>
      <c r="RN402" s="129"/>
      <c r="RO402" s="129"/>
      <c r="RP402" s="129"/>
      <c r="RQ402" s="129"/>
      <c r="RR402" s="129"/>
      <c r="RS402" s="129"/>
      <c r="RT402" s="129"/>
      <c r="RU402" s="129"/>
      <c r="RV402" s="129"/>
      <c r="RW402" s="129"/>
      <c r="RX402" s="129"/>
      <c r="RY402" s="129"/>
      <c r="RZ402" s="129"/>
      <c r="SA402" s="129"/>
      <c r="SB402" s="129"/>
      <c r="SC402" s="129"/>
      <c r="SD402" s="129"/>
      <c r="SE402" s="129"/>
      <c r="SF402" s="129"/>
      <c r="SG402" s="129"/>
      <c r="SH402" s="129"/>
      <c r="SI402" s="129"/>
      <c r="SJ402" s="129"/>
      <c r="SK402" s="129"/>
      <c r="SL402" s="129"/>
      <c r="SM402" s="129"/>
      <c r="SN402" s="129"/>
      <c r="SO402" s="129"/>
      <c r="SP402" s="129"/>
      <c r="SQ402" s="129"/>
      <c r="SR402" s="129"/>
      <c r="SS402" s="129"/>
      <c r="ST402" s="129"/>
      <c r="SU402" s="129"/>
      <c r="SV402" s="129"/>
      <c r="SW402" s="129"/>
      <c r="SX402" s="129"/>
      <c r="SY402" s="129"/>
      <c r="SZ402" s="129"/>
      <c r="TA402" s="129"/>
      <c r="TB402" s="129"/>
      <c r="TC402" s="129"/>
      <c r="TD402" s="129"/>
      <c r="TE402" s="129"/>
      <c r="TF402" s="129"/>
      <c r="TG402" s="129"/>
      <c r="TH402" s="129"/>
      <c r="TI402" s="129"/>
      <c r="TJ402" s="129"/>
      <c r="TK402" s="129"/>
      <c r="TL402" s="129"/>
      <c r="TM402" s="129"/>
      <c r="TN402" s="129"/>
      <c r="TO402" s="129"/>
      <c r="TP402" s="129"/>
      <c r="TQ402" s="129"/>
      <c r="TR402" s="129"/>
      <c r="TS402" s="129"/>
      <c r="TT402" s="129"/>
      <c r="TU402" s="129"/>
      <c r="TV402" s="129"/>
      <c r="TW402" s="129"/>
      <c r="TX402" s="129"/>
      <c r="TY402" s="129"/>
      <c r="TZ402" s="129"/>
      <c r="UA402" s="129"/>
      <c r="UB402" s="129"/>
      <c r="UC402" s="129"/>
      <c r="UD402" s="129"/>
      <c r="UE402" s="129"/>
      <c r="UF402" s="129"/>
      <c r="UG402" s="129"/>
      <c r="UH402" s="129"/>
      <c r="UI402" s="129"/>
      <c r="UJ402" s="129"/>
      <c r="UK402" s="129"/>
      <c r="UL402" s="129"/>
      <c r="UM402" s="129"/>
      <c r="UN402" s="129"/>
      <c r="UO402" s="129"/>
      <c r="UP402" s="129"/>
      <c r="UQ402" s="129"/>
      <c r="UR402" s="129"/>
      <c r="US402" s="129"/>
      <c r="UT402" s="129"/>
      <c r="UU402" s="129"/>
      <c r="UV402" s="129"/>
      <c r="UW402" s="129"/>
      <c r="UX402" s="129"/>
      <c r="UY402" s="129"/>
      <c r="UZ402" s="129"/>
      <c r="VA402" s="129"/>
      <c r="VB402" s="129"/>
      <c r="VC402" s="129"/>
      <c r="VD402" s="129"/>
      <c r="VE402" s="129"/>
      <c r="VF402" s="129"/>
      <c r="VG402" s="129"/>
      <c r="VH402" s="129"/>
      <c r="VI402" s="129"/>
      <c r="VJ402" s="129"/>
      <c r="VK402" s="129"/>
      <c r="VL402" s="129"/>
      <c r="VM402" s="129"/>
      <c r="VN402" s="129"/>
      <c r="VO402" s="129"/>
      <c r="VP402" s="129"/>
      <c r="VQ402" s="129"/>
      <c r="VR402" s="129"/>
      <c r="VS402" s="129"/>
      <c r="VT402" s="129"/>
      <c r="VU402" s="129"/>
      <c r="VV402" s="129"/>
      <c r="VW402" s="129"/>
      <c r="VX402" s="129"/>
      <c r="VY402" s="129"/>
      <c r="VZ402" s="129"/>
      <c r="WA402" s="129"/>
      <c r="WB402" s="129"/>
      <c r="WC402" s="129"/>
      <c r="WD402" s="129"/>
      <c r="WE402" s="129"/>
      <c r="WF402" s="129"/>
      <c r="WG402" s="129"/>
      <c r="WH402" s="129"/>
      <c r="WI402" s="129"/>
      <c r="WJ402" s="129"/>
      <c r="WK402" s="129"/>
      <c r="WL402" s="129"/>
      <c r="WM402" s="129"/>
      <c r="WN402" s="129"/>
      <c r="WO402" s="129"/>
      <c r="WP402" s="129"/>
      <c r="WQ402" s="129"/>
      <c r="WR402" s="129"/>
      <c r="WS402" s="129"/>
      <c r="WT402" s="129"/>
      <c r="WU402" s="129"/>
      <c r="WV402" s="129"/>
      <c r="WW402" s="129"/>
      <c r="WX402" s="129"/>
      <c r="WY402" s="129"/>
      <c r="WZ402" s="129"/>
      <c r="XA402" s="129"/>
      <c r="XB402" s="129"/>
      <c r="XC402" s="129"/>
      <c r="XD402" s="129"/>
      <c r="XE402" s="129"/>
      <c r="XF402" s="129"/>
      <c r="XG402" s="129"/>
      <c r="XH402" s="129"/>
      <c r="XI402" s="129"/>
      <c r="XJ402" s="129"/>
      <c r="XK402" s="129"/>
      <c r="XL402" s="129"/>
      <c r="XM402" s="129"/>
      <c r="XN402" s="129"/>
      <c r="XO402" s="129"/>
      <c r="XP402" s="129"/>
      <c r="XQ402" s="129"/>
      <c r="XR402" s="129"/>
      <c r="XS402" s="129"/>
      <c r="XT402" s="129"/>
      <c r="XU402" s="129"/>
      <c r="XV402" s="129"/>
      <c r="XW402" s="129"/>
      <c r="XX402" s="129"/>
      <c r="XY402" s="129"/>
      <c r="XZ402" s="129"/>
      <c r="YA402" s="129"/>
      <c r="YB402" s="129"/>
      <c r="YC402" s="129"/>
      <c r="YD402" s="129"/>
      <c r="YE402" s="129"/>
      <c r="YF402" s="129"/>
      <c r="YG402" s="129"/>
      <c r="YH402" s="129"/>
      <c r="YI402" s="129"/>
      <c r="YJ402" s="129"/>
      <c r="YK402" s="129"/>
      <c r="YL402" s="129"/>
      <c r="YM402" s="129"/>
      <c r="YN402" s="129"/>
      <c r="YO402" s="129"/>
      <c r="YP402" s="129"/>
      <c r="YQ402" s="129"/>
      <c r="YR402" s="129"/>
      <c r="YS402" s="129"/>
      <c r="YT402" s="129"/>
      <c r="YU402" s="129"/>
      <c r="YV402" s="129"/>
      <c r="YW402" s="129"/>
      <c r="YX402" s="129"/>
      <c r="YY402" s="129"/>
      <c r="YZ402" s="129"/>
      <c r="ZA402" s="129"/>
      <c r="ZB402" s="129"/>
      <c r="ZC402" s="129"/>
      <c r="ZD402" s="129"/>
      <c r="ZE402" s="129"/>
      <c r="ZF402" s="129"/>
      <c r="ZG402" s="129"/>
      <c r="ZH402" s="129"/>
      <c r="ZI402" s="129"/>
      <c r="ZJ402" s="129"/>
      <c r="ZK402" s="129"/>
      <c r="ZL402" s="129"/>
      <c r="ZM402" s="129"/>
      <c r="ZN402" s="129"/>
      <c r="ZO402" s="129"/>
      <c r="ZP402" s="129"/>
      <c r="ZQ402" s="129"/>
      <c r="ZR402" s="129"/>
      <c r="ZS402" s="129"/>
      <c r="ZT402" s="129"/>
      <c r="ZU402" s="129"/>
      <c r="ZV402" s="129"/>
      <c r="ZW402" s="129"/>
      <c r="ZX402" s="129"/>
      <c r="ZY402" s="129"/>
      <c r="ZZ402" s="129"/>
      <c r="AAA402" s="129"/>
      <c r="AAB402" s="129"/>
      <c r="AAC402" s="129"/>
      <c r="AAD402" s="129"/>
      <c r="AAE402" s="129"/>
      <c r="AAF402" s="129"/>
      <c r="AAG402" s="129"/>
      <c r="AAH402" s="129"/>
      <c r="AAI402" s="129"/>
      <c r="AAJ402" s="129"/>
      <c r="AAK402" s="129"/>
      <c r="AAL402" s="129"/>
      <c r="AAM402" s="129"/>
      <c r="AAN402" s="129"/>
      <c r="AAO402" s="129"/>
      <c r="AAP402" s="129"/>
      <c r="AAQ402" s="129"/>
      <c r="AAR402" s="129"/>
      <c r="AAS402" s="129"/>
      <c r="AAT402" s="129"/>
      <c r="AAU402" s="129"/>
      <c r="AAV402" s="129"/>
      <c r="AAW402" s="129"/>
      <c r="AAX402" s="129"/>
      <c r="AAY402" s="129"/>
      <c r="AAZ402" s="129"/>
      <c r="ABA402" s="129"/>
      <c r="ABB402" s="129"/>
      <c r="ABC402" s="129"/>
      <c r="ABD402" s="129"/>
      <c r="ABE402" s="129"/>
      <c r="ABF402" s="129"/>
      <c r="ABG402" s="129"/>
      <c r="ABH402" s="129"/>
      <c r="ABI402" s="129"/>
      <c r="ABJ402" s="129"/>
      <c r="ABK402" s="129"/>
      <c r="ABL402" s="129"/>
      <c r="ABM402" s="129"/>
      <c r="ABN402" s="129"/>
      <c r="ABO402" s="129"/>
      <c r="ABP402" s="129"/>
      <c r="ABQ402" s="129"/>
      <c r="ABR402" s="129"/>
      <c r="ABS402" s="129"/>
      <c r="ABT402" s="129"/>
      <c r="ABU402" s="129"/>
      <c r="ABV402" s="129"/>
      <c r="ABW402" s="129"/>
      <c r="ABX402" s="129"/>
      <c r="ABY402" s="129"/>
      <c r="ABZ402" s="129"/>
      <c r="ACA402" s="129"/>
      <c r="ACB402" s="129"/>
      <c r="ACC402" s="129"/>
      <c r="ACD402" s="129"/>
      <c r="ACE402" s="129"/>
      <c r="ACF402" s="129"/>
      <c r="ACG402" s="129"/>
      <c r="ACH402" s="129"/>
      <c r="ACI402" s="129"/>
      <c r="ACJ402" s="129"/>
      <c r="ACK402" s="129"/>
      <c r="ACL402" s="129"/>
      <c r="ACM402" s="129"/>
      <c r="ACN402" s="129"/>
      <c r="ACO402" s="129"/>
      <c r="ACP402" s="129"/>
      <c r="ACQ402" s="129"/>
      <c r="ACR402" s="129"/>
      <c r="ACS402" s="129"/>
      <c r="ACT402" s="129"/>
      <c r="ACU402" s="129"/>
      <c r="ACV402" s="129"/>
      <c r="ACW402" s="129"/>
      <c r="ACX402" s="129"/>
      <c r="ACY402" s="129"/>
      <c r="ACZ402" s="129"/>
      <c r="ADA402" s="129"/>
      <c r="ADB402" s="129"/>
      <c r="ADC402" s="129"/>
      <c r="ADD402" s="129"/>
      <c r="ADE402" s="129"/>
      <c r="ADF402" s="129"/>
      <c r="ADG402" s="129"/>
      <c r="ADH402" s="129"/>
      <c r="ADI402" s="129"/>
      <c r="ADJ402" s="129"/>
      <c r="ADK402" s="129"/>
      <c r="ADL402" s="129"/>
      <c r="ADM402" s="129"/>
      <c r="ADN402" s="129"/>
      <c r="ADO402" s="129"/>
      <c r="ADP402" s="129"/>
      <c r="ADQ402" s="129"/>
      <c r="ADR402" s="129"/>
      <c r="ADS402" s="129"/>
      <c r="ADT402" s="129"/>
      <c r="ADU402" s="129"/>
      <c r="ADV402" s="129"/>
      <c r="ADW402" s="129"/>
      <c r="ADX402" s="129"/>
      <c r="ADY402" s="129"/>
      <c r="ADZ402" s="129"/>
      <c r="AEA402" s="129"/>
      <c r="AEB402" s="129"/>
      <c r="AEC402" s="129"/>
      <c r="AED402" s="129"/>
      <c r="AEE402" s="129"/>
      <c r="AEF402" s="129"/>
      <c r="AEG402" s="129"/>
      <c r="AEH402" s="129"/>
      <c r="AEI402" s="129"/>
      <c r="AEJ402" s="129"/>
      <c r="AEK402" s="129"/>
      <c r="AEL402" s="129"/>
      <c r="AEM402" s="129"/>
      <c r="AEN402" s="129"/>
      <c r="AEO402" s="129"/>
      <c r="AEP402" s="129"/>
      <c r="AEQ402" s="129"/>
      <c r="AER402" s="129"/>
      <c r="AES402" s="129"/>
      <c r="AET402" s="129"/>
      <c r="AEU402" s="129"/>
      <c r="AEV402" s="129"/>
      <c r="AEW402" s="129"/>
      <c r="AEX402" s="129"/>
      <c r="AEY402" s="129"/>
      <c r="AEZ402" s="129"/>
      <c r="AFA402" s="129"/>
      <c r="AFB402" s="129"/>
      <c r="AFC402" s="129"/>
      <c r="AFD402" s="129"/>
      <c r="AFE402" s="129"/>
      <c r="AFF402" s="129"/>
      <c r="AFG402" s="129"/>
      <c r="AFH402" s="129"/>
      <c r="AFI402" s="129"/>
      <c r="AFJ402" s="129"/>
      <c r="AFK402" s="129"/>
      <c r="AFL402" s="129"/>
      <c r="AFM402" s="129"/>
      <c r="AFN402" s="129"/>
      <c r="AFO402" s="129"/>
      <c r="AFP402" s="129"/>
      <c r="AFQ402" s="129"/>
      <c r="AFR402" s="129"/>
      <c r="AFS402" s="129"/>
      <c r="AFT402" s="129"/>
      <c r="AFU402" s="129"/>
      <c r="AFV402" s="129"/>
      <c r="AFW402" s="129"/>
      <c r="AFX402" s="129"/>
      <c r="AFY402" s="129"/>
      <c r="AFZ402" s="129"/>
      <c r="AGA402" s="129"/>
      <c r="AGB402" s="129"/>
      <c r="AGC402" s="129"/>
      <c r="AGD402" s="129"/>
      <c r="AGE402" s="129"/>
      <c r="AGF402" s="129"/>
      <c r="AGG402" s="129"/>
      <c r="AGH402" s="129"/>
      <c r="AGI402" s="129"/>
      <c r="AGJ402" s="129"/>
      <c r="AGK402" s="129"/>
      <c r="AGL402" s="129"/>
      <c r="AGM402" s="129"/>
      <c r="AGN402" s="129"/>
      <c r="AGO402" s="129"/>
      <c r="AGP402" s="129"/>
      <c r="AGQ402" s="129"/>
      <c r="AGR402" s="129"/>
      <c r="AGS402" s="129"/>
      <c r="AGT402" s="129"/>
      <c r="AGU402" s="129"/>
      <c r="AGV402" s="129"/>
      <c r="AGW402" s="129"/>
      <c r="AGX402" s="129"/>
      <c r="AGY402" s="129"/>
      <c r="AGZ402" s="129"/>
      <c r="AHA402" s="129"/>
      <c r="AHB402" s="129"/>
      <c r="AHC402" s="129"/>
      <c r="AHD402" s="129"/>
      <c r="AHE402" s="129"/>
      <c r="AHF402" s="129"/>
      <c r="AHG402" s="129"/>
      <c r="AHH402" s="129"/>
      <c r="AHI402" s="129"/>
      <c r="AHJ402" s="129"/>
      <c r="AHK402" s="129"/>
      <c r="AHL402" s="129"/>
      <c r="AHM402" s="129"/>
      <c r="AHN402" s="129"/>
      <c r="AHO402" s="129"/>
      <c r="AHP402" s="129"/>
      <c r="AHQ402" s="129"/>
      <c r="AHR402" s="129"/>
      <c r="AHS402" s="129"/>
      <c r="AHT402" s="129"/>
      <c r="AHU402" s="129"/>
      <c r="AHV402" s="129"/>
      <c r="AHW402" s="129"/>
      <c r="AHX402" s="129"/>
      <c r="AHY402" s="129"/>
      <c r="AHZ402" s="129"/>
      <c r="AIA402" s="129"/>
      <c r="AIB402" s="129"/>
      <c r="AIC402" s="129"/>
      <c r="AID402" s="129"/>
      <c r="AIE402" s="129"/>
      <c r="AIF402" s="129"/>
      <c r="AIG402" s="129"/>
      <c r="AIH402" s="129"/>
      <c r="AII402" s="129"/>
      <c r="AIJ402" s="129"/>
      <c r="AIK402" s="129"/>
      <c r="AIL402" s="129"/>
      <c r="AIM402" s="129"/>
      <c r="AIN402" s="129"/>
      <c r="AIO402" s="129"/>
      <c r="AIP402" s="129"/>
      <c r="AIQ402" s="129"/>
      <c r="AIR402" s="129"/>
      <c r="AIS402" s="129"/>
      <c r="AIT402" s="129"/>
      <c r="AIU402" s="129"/>
      <c r="AIV402" s="129"/>
      <c r="AIW402" s="129"/>
      <c r="AIX402" s="129"/>
      <c r="AIY402" s="129"/>
      <c r="AIZ402" s="129"/>
      <c r="AJA402" s="129"/>
      <c r="AJB402" s="129"/>
      <c r="AJC402" s="129"/>
      <c r="AJD402" s="129"/>
      <c r="AJE402" s="129"/>
      <c r="AJF402" s="129"/>
      <c r="AJG402" s="129"/>
      <c r="AJH402" s="129"/>
      <c r="AJI402" s="129"/>
      <c r="AJJ402" s="129"/>
      <c r="AJK402" s="129"/>
      <c r="AJL402" s="129"/>
      <c r="AJM402" s="129"/>
      <c r="AJN402" s="129"/>
      <c r="AJO402" s="129"/>
      <c r="AJP402" s="129"/>
      <c r="AJQ402" s="129"/>
      <c r="AJR402" s="129"/>
      <c r="AJS402" s="129"/>
      <c r="AJT402" s="129"/>
      <c r="AJU402" s="129"/>
      <c r="AJV402" s="129"/>
      <c r="AJW402" s="129"/>
      <c r="AJX402" s="129"/>
      <c r="AJY402" s="129"/>
      <c r="AJZ402" s="129"/>
      <c r="AKA402" s="129"/>
      <c r="AKB402" s="129"/>
      <c r="AKC402" s="129"/>
      <c r="AKD402" s="129"/>
      <c r="AKE402" s="129"/>
      <c r="AKF402" s="129"/>
      <c r="AKG402" s="129"/>
      <c r="AKH402" s="129"/>
      <c r="AKI402" s="129"/>
      <c r="AKJ402" s="129"/>
      <c r="AKK402" s="129"/>
      <c r="AKL402" s="129"/>
      <c r="AKM402" s="129"/>
      <c r="AKN402" s="129"/>
      <c r="AKO402" s="129"/>
      <c r="AKP402" s="129"/>
      <c r="AKQ402" s="129"/>
      <c r="AKR402" s="129"/>
      <c r="AKS402" s="129"/>
      <c r="AKT402" s="129"/>
      <c r="AKU402" s="129"/>
      <c r="AKV402" s="129"/>
      <c r="AKW402" s="129"/>
      <c r="AKX402" s="129"/>
      <c r="AKY402" s="129"/>
      <c r="AKZ402" s="129"/>
      <c r="ALA402" s="129"/>
      <c r="ALB402" s="129"/>
      <c r="ALC402" s="129"/>
      <c r="ALD402" s="129"/>
      <c r="ALE402" s="129"/>
      <c r="ALF402" s="129"/>
      <c r="ALG402" s="129"/>
      <c r="ALH402" s="129"/>
      <c r="ALI402" s="129"/>
      <c r="ALJ402" s="129"/>
      <c r="ALK402" s="129"/>
      <c r="ALL402" s="129"/>
      <c r="ALM402" s="129"/>
      <c r="ALN402" s="129"/>
      <c r="ALO402" s="129"/>
      <c r="ALP402" s="129"/>
      <c r="ALQ402" s="129"/>
      <c r="ALR402" s="129"/>
      <c r="ALS402" s="129"/>
      <c r="ALT402" s="129"/>
      <c r="ALU402" s="129"/>
      <c r="ALV402" s="129"/>
      <c r="ALW402" s="129"/>
      <c r="ALX402" s="129"/>
      <c r="ALY402" s="129"/>
      <c r="ALZ402" s="129"/>
      <c r="AMA402" s="129"/>
      <c r="AMB402" s="129"/>
      <c r="AMC402" s="129"/>
      <c r="AMD402" s="129"/>
      <c r="AME402" s="129"/>
      <c r="AMF402" s="129"/>
      <c r="AMG402" s="129"/>
      <c r="AMH402" s="129"/>
      <c r="AMI402" s="129"/>
      <c r="AMJ402" s="129"/>
      <c r="AMK402" s="129"/>
    </row>
    <row r="403" spans="1:1025">
      <c r="A403"/>
      <c r="B403" s="165">
        <v>21900428</v>
      </c>
      <c r="C403" s="142" t="s">
        <v>686</v>
      </c>
      <c r="D403" t="s">
        <v>687</v>
      </c>
      <c r="E403"/>
      <c r="F403"/>
      <c r="G403" s="99" t="s">
        <v>689</v>
      </c>
      <c r="H403" s="100"/>
      <c r="I403" s="104" t="s">
        <v>70</v>
      </c>
      <c r="J403" s="99"/>
      <c r="K403" s="99"/>
      <c r="L403" s="104" t="s">
        <v>32</v>
      </c>
      <c r="M403" s="99"/>
      <c r="N403" s="104">
        <v>4</v>
      </c>
      <c r="O403" s="99"/>
      <c r="P403" s="99"/>
      <c r="Q403" s="99"/>
    </row>
    <row r="404" spans="1:1025" ht="15">
      <c r="A404" s="61"/>
      <c r="B404" s="163">
        <v>21909703</v>
      </c>
      <c r="C404" s="146" t="s">
        <v>820</v>
      </c>
      <c r="D404" s="63" t="s">
        <v>821</v>
      </c>
      <c r="E404" s="1" t="s">
        <v>810</v>
      </c>
      <c r="F404" s="64"/>
      <c r="G404" s="64" t="s">
        <v>321</v>
      </c>
      <c r="H404" s="59" t="s">
        <v>51</v>
      </c>
      <c r="I404" s="60" t="s">
        <v>77</v>
      </c>
      <c r="J404" s="53"/>
      <c r="K404" s="65"/>
      <c r="L404" s="59" t="s">
        <v>50</v>
      </c>
      <c r="M404" s="53">
        <v>16</v>
      </c>
      <c r="N404" s="53"/>
      <c r="O404" s="38">
        <v>3</v>
      </c>
      <c r="P404" s="38"/>
      <c r="Q404" s="38"/>
    </row>
    <row r="405" spans="1:1025" ht="15">
      <c r="A405"/>
      <c r="B405" s="165">
        <v>21908884</v>
      </c>
      <c r="C405" s="142" t="s">
        <v>688</v>
      </c>
      <c r="D405" t="s">
        <v>179</v>
      </c>
      <c r="E405" s="64"/>
      <c r="F405" s="64"/>
      <c r="G405" s="99" t="s">
        <v>689</v>
      </c>
      <c r="H405" s="59"/>
      <c r="I405" s="60" t="s">
        <v>70</v>
      </c>
      <c r="J405" s="53"/>
      <c r="K405" s="65"/>
      <c r="L405" s="59" t="s">
        <v>32</v>
      </c>
      <c r="M405" s="38"/>
      <c r="N405" s="104">
        <v>4</v>
      </c>
      <c r="O405" s="38"/>
      <c r="P405" s="38"/>
      <c r="Q405" s="38"/>
    </row>
    <row r="406" spans="1:1025" ht="15">
      <c r="A406"/>
      <c r="B406" s="165">
        <v>21906085</v>
      </c>
      <c r="C406" s="142" t="s">
        <v>235</v>
      </c>
      <c r="D406" t="s">
        <v>236</v>
      </c>
      <c r="E406" s="64"/>
      <c r="F406" s="64"/>
      <c r="G406" s="64" t="s">
        <v>237</v>
      </c>
      <c r="H406" s="59"/>
      <c r="I406" s="60"/>
      <c r="J406" s="53"/>
      <c r="K406" s="65"/>
      <c r="L406" s="59" t="s">
        <v>47</v>
      </c>
      <c r="M406" s="53"/>
      <c r="N406" s="53"/>
      <c r="O406" s="38"/>
      <c r="P406" s="38"/>
      <c r="Q406" s="38"/>
    </row>
    <row r="407" spans="1:1025" ht="15">
      <c r="A407" s="61"/>
      <c r="B407" s="164">
        <v>21900433</v>
      </c>
      <c r="C407" s="153" t="s">
        <v>603</v>
      </c>
      <c r="D407" s="63" t="s">
        <v>602</v>
      </c>
      <c r="E407" s="1" t="s">
        <v>636</v>
      </c>
      <c r="F407" s="64"/>
      <c r="G407" s="64" t="s">
        <v>639</v>
      </c>
      <c r="H407" s="59" t="s">
        <v>61</v>
      </c>
      <c r="I407" s="60" t="s">
        <v>82</v>
      </c>
      <c r="J407" s="38" t="s">
        <v>697</v>
      </c>
      <c r="K407" s="65"/>
      <c r="L407" s="59" t="s">
        <v>59</v>
      </c>
      <c r="M407" s="38">
        <v>17</v>
      </c>
      <c r="N407" s="38"/>
      <c r="O407" s="38"/>
      <c r="P407" s="38"/>
      <c r="Q407" s="38"/>
    </row>
    <row r="408" spans="1:1025" ht="15">
      <c r="A408" s="61"/>
      <c r="B408" s="62">
        <v>21911140</v>
      </c>
      <c r="C408" s="146" t="s">
        <v>839</v>
      </c>
      <c r="D408" s="63" t="s">
        <v>840</v>
      </c>
      <c r="E408" s="1" t="s">
        <v>636</v>
      </c>
      <c r="F408" s="64"/>
      <c r="G408" s="64" t="s">
        <v>689</v>
      </c>
      <c r="H408" s="59"/>
      <c r="I408" s="60" t="s">
        <v>70</v>
      </c>
      <c r="J408" s="38"/>
      <c r="K408" s="65"/>
      <c r="L408" s="59" t="s">
        <v>32</v>
      </c>
      <c r="M408" s="38"/>
      <c r="N408" s="38">
        <v>1</v>
      </c>
      <c r="O408" s="38"/>
      <c r="P408" s="38"/>
      <c r="Q408" s="38"/>
    </row>
    <row r="409" spans="1:1025" ht="15">
      <c r="A409" s="61"/>
      <c r="B409" s="164"/>
      <c r="C409" s="142" t="s">
        <v>364</v>
      </c>
      <c r="D409" s="69" t="s">
        <v>363</v>
      </c>
      <c r="E409" s="1" t="s">
        <v>637</v>
      </c>
      <c r="F409" s="64"/>
      <c r="G409" s="64" t="s">
        <v>639</v>
      </c>
      <c r="H409" s="59" t="s">
        <v>43</v>
      </c>
      <c r="I409" s="60" t="s">
        <v>77</v>
      </c>
      <c r="J409" s="38"/>
      <c r="K409" s="65"/>
      <c r="L409" s="59" t="s">
        <v>26</v>
      </c>
      <c r="M409" s="38">
        <v>6</v>
      </c>
      <c r="N409" s="38"/>
      <c r="O409" s="38">
        <v>5</v>
      </c>
      <c r="P409" s="38"/>
      <c r="Q409" s="38"/>
    </row>
    <row r="410" spans="1:1025" ht="15">
      <c r="A410" s="61"/>
      <c r="B410" s="164">
        <v>21900013</v>
      </c>
      <c r="C410" s="142" t="s">
        <v>511</v>
      </c>
      <c r="D410" s="63" t="s">
        <v>510</v>
      </c>
      <c r="E410" s="1" t="s">
        <v>636</v>
      </c>
      <c r="F410" s="64"/>
      <c r="G410" s="64" t="s">
        <v>639</v>
      </c>
      <c r="H410" s="59" t="s">
        <v>51</v>
      </c>
      <c r="I410" s="60" t="s">
        <v>81</v>
      </c>
      <c r="J410" s="38"/>
      <c r="K410" s="65"/>
      <c r="L410" s="59" t="s">
        <v>53</v>
      </c>
      <c r="M410" s="38">
        <v>10</v>
      </c>
      <c r="N410" s="38"/>
      <c r="O410" s="38"/>
      <c r="P410" s="38"/>
      <c r="Q410" s="38"/>
    </row>
    <row r="411" spans="1:1025" ht="15">
      <c r="A411" s="61"/>
      <c r="B411" s="163">
        <v>21902359</v>
      </c>
      <c r="C411" s="153" t="s">
        <v>634</v>
      </c>
      <c r="D411" s="63" t="s">
        <v>615</v>
      </c>
      <c r="E411" s="1" t="s">
        <v>636</v>
      </c>
      <c r="F411" s="64"/>
      <c r="G411" s="64" t="s">
        <v>639</v>
      </c>
      <c r="H411" s="59" t="s">
        <v>43</v>
      </c>
      <c r="I411" s="60" t="s">
        <v>77</v>
      </c>
      <c r="J411" s="53"/>
      <c r="K411" s="65"/>
      <c r="L411" s="59" t="s">
        <v>26</v>
      </c>
      <c r="M411" s="53">
        <v>6</v>
      </c>
      <c r="N411" s="53"/>
      <c r="O411" s="38">
        <v>5</v>
      </c>
      <c r="P411" s="38"/>
      <c r="Q411" s="38"/>
    </row>
    <row r="412" spans="1:1025" ht="15">
      <c r="A412" s="61"/>
      <c r="B412" s="164">
        <v>21908744</v>
      </c>
      <c r="C412" s="154" t="s">
        <v>778</v>
      </c>
      <c r="D412" s="63" t="s">
        <v>779</v>
      </c>
      <c r="E412" s="1" t="s">
        <v>636</v>
      </c>
      <c r="F412" s="64"/>
      <c r="G412" s="64" t="s">
        <v>639</v>
      </c>
      <c r="H412" s="59" t="s">
        <v>45</v>
      </c>
      <c r="I412" s="60" t="s">
        <v>70</v>
      </c>
      <c r="J412" s="38"/>
      <c r="K412" s="65"/>
      <c r="L412" s="59" t="s">
        <v>29</v>
      </c>
      <c r="M412" s="38">
        <v>7</v>
      </c>
      <c r="N412" s="38">
        <v>4</v>
      </c>
      <c r="O412" s="38"/>
      <c r="P412" s="38"/>
      <c r="Q412" s="38"/>
    </row>
    <row r="413" spans="1:1025" ht="15">
      <c r="A413" s="61"/>
      <c r="B413" s="163">
        <v>21906428</v>
      </c>
      <c r="C413" s="153" t="s">
        <v>632</v>
      </c>
      <c r="D413" s="63" t="s">
        <v>631</v>
      </c>
      <c r="E413" s="1" t="s">
        <v>636</v>
      </c>
      <c r="F413" s="64"/>
      <c r="G413" s="64" t="s">
        <v>639</v>
      </c>
      <c r="H413" s="59" t="s">
        <v>49</v>
      </c>
      <c r="I413" s="60" t="s">
        <v>85</v>
      </c>
      <c r="J413" s="53"/>
      <c r="K413" s="86"/>
      <c r="L413" s="59" t="s">
        <v>22</v>
      </c>
      <c r="M413" s="53">
        <v>2</v>
      </c>
      <c r="N413" s="53"/>
      <c r="O413" s="38"/>
      <c r="P413" s="38"/>
      <c r="Q413" s="38"/>
    </row>
    <row r="414" spans="1:1025" ht="15">
      <c r="A414" s="61"/>
      <c r="B414" s="164">
        <v>21904203</v>
      </c>
      <c r="C414" s="146" t="s">
        <v>825</v>
      </c>
      <c r="D414" s="63" t="s">
        <v>826</v>
      </c>
      <c r="E414" s="1" t="s">
        <v>638</v>
      </c>
      <c r="F414" s="64"/>
      <c r="G414" s="64" t="s">
        <v>639</v>
      </c>
      <c r="H414" s="59" t="s">
        <v>851</v>
      </c>
      <c r="I414" s="60" t="s">
        <v>70</v>
      </c>
      <c r="J414" s="38"/>
      <c r="K414" s="65" t="s">
        <v>62</v>
      </c>
      <c r="L414" s="59" t="s">
        <v>53</v>
      </c>
      <c r="M414" s="38">
        <v>21</v>
      </c>
      <c r="N414" s="38">
        <v>3</v>
      </c>
      <c r="O414" s="38"/>
      <c r="P414" s="38"/>
      <c r="Q414" s="38"/>
    </row>
    <row r="415" spans="1:1025" s="105" customFormat="1" ht="15">
      <c r="A415" s="85" t="s">
        <v>698</v>
      </c>
      <c r="B415" s="176">
        <v>21909587</v>
      </c>
      <c r="C415" s="157" t="s">
        <v>589</v>
      </c>
      <c r="D415" s="82" t="s">
        <v>525</v>
      </c>
      <c r="E415" s="1" t="s">
        <v>636</v>
      </c>
      <c r="F415" s="83"/>
      <c r="G415" s="64" t="s">
        <v>639</v>
      </c>
      <c r="H415" s="59" t="s">
        <v>43</v>
      </c>
      <c r="I415" s="60" t="s">
        <v>77</v>
      </c>
      <c r="J415" s="68"/>
      <c r="K415" s="84"/>
      <c r="L415" s="77" t="s">
        <v>26</v>
      </c>
      <c r="M415" s="68">
        <v>6</v>
      </c>
      <c r="N415" s="68"/>
      <c r="O415" s="38">
        <v>5</v>
      </c>
      <c r="P415" s="38"/>
      <c r="Q415" s="3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08"/>
      <c r="AD415" s="108"/>
      <c r="AE415" s="108"/>
      <c r="AF415" s="108"/>
      <c r="AG415" s="108"/>
      <c r="AH415" s="108"/>
      <c r="AI415" s="108"/>
      <c r="AJ415" s="108"/>
      <c r="AK415" s="108"/>
      <c r="AL415" s="108"/>
      <c r="AM415" s="108"/>
      <c r="AN415" s="108"/>
      <c r="AO415" s="108"/>
      <c r="AP415" s="108"/>
      <c r="AQ415" s="108"/>
      <c r="AR415" s="108"/>
      <c r="AS415" s="108"/>
      <c r="AT415" s="108"/>
      <c r="AU415" s="108"/>
      <c r="AV415" s="108"/>
      <c r="AW415" s="108"/>
      <c r="AX415" s="108"/>
      <c r="AY415" s="108"/>
      <c r="AZ415" s="108"/>
      <c r="BA415" s="108"/>
      <c r="BB415" s="108"/>
      <c r="BC415" s="108"/>
      <c r="BD415" s="108"/>
      <c r="BE415" s="108"/>
      <c r="BF415" s="108"/>
      <c r="BG415" s="108"/>
      <c r="BH415" s="108"/>
      <c r="BI415" s="108"/>
      <c r="BJ415" s="108"/>
      <c r="BK415" s="108"/>
      <c r="BL415" s="108"/>
      <c r="BM415" s="108"/>
      <c r="BN415" s="108"/>
      <c r="BO415" s="108"/>
      <c r="BP415" s="108"/>
      <c r="BQ415" s="108"/>
      <c r="BR415" s="108"/>
      <c r="BS415" s="108"/>
      <c r="BT415" s="108"/>
      <c r="BU415" s="108"/>
      <c r="BV415" s="108"/>
      <c r="BW415" s="108"/>
      <c r="BX415" s="108"/>
      <c r="BY415" s="108"/>
      <c r="BZ415" s="108"/>
      <c r="CA415" s="108"/>
      <c r="CB415" s="108"/>
      <c r="CC415" s="108"/>
      <c r="CD415" s="108"/>
      <c r="CE415" s="108"/>
      <c r="CF415" s="108"/>
      <c r="CG415" s="108"/>
      <c r="CH415" s="108"/>
      <c r="CI415" s="108"/>
      <c r="CJ415" s="108"/>
      <c r="CK415" s="108"/>
      <c r="CL415" s="108"/>
      <c r="CM415" s="108"/>
      <c r="CN415" s="108"/>
      <c r="CO415" s="108"/>
      <c r="CP415" s="108"/>
      <c r="CQ415" s="108"/>
      <c r="CR415" s="108"/>
      <c r="CS415" s="108"/>
      <c r="CT415" s="108"/>
      <c r="CU415" s="108"/>
      <c r="CV415" s="108"/>
      <c r="CW415" s="108"/>
      <c r="CX415" s="108"/>
      <c r="CY415" s="108"/>
      <c r="CZ415" s="108"/>
      <c r="DA415" s="108"/>
      <c r="DB415" s="108"/>
      <c r="DC415" s="108"/>
      <c r="DD415" s="108"/>
      <c r="DE415" s="108"/>
      <c r="DF415" s="108"/>
      <c r="DG415" s="108"/>
      <c r="DH415" s="108"/>
      <c r="DI415" s="108"/>
      <c r="DJ415" s="108"/>
      <c r="DK415" s="108"/>
      <c r="DL415" s="108"/>
      <c r="DM415" s="108"/>
      <c r="DN415" s="108"/>
      <c r="DO415" s="108"/>
      <c r="DP415" s="108"/>
      <c r="DQ415" s="108"/>
      <c r="DR415" s="108"/>
      <c r="DS415" s="108"/>
      <c r="DT415" s="108"/>
      <c r="DU415" s="108"/>
      <c r="DV415" s="108"/>
      <c r="DW415" s="108"/>
      <c r="DX415" s="108"/>
      <c r="DY415" s="108"/>
      <c r="DZ415" s="108"/>
      <c r="EA415" s="108"/>
      <c r="EB415" s="108"/>
      <c r="EC415" s="108"/>
      <c r="ED415" s="108"/>
      <c r="EE415" s="108"/>
      <c r="EF415" s="108"/>
      <c r="EG415" s="108"/>
      <c r="EH415" s="108"/>
      <c r="EI415" s="108"/>
      <c r="EJ415" s="108"/>
      <c r="EK415" s="108"/>
      <c r="EL415" s="108"/>
      <c r="EM415" s="108"/>
      <c r="EN415" s="108"/>
      <c r="EO415" s="108"/>
      <c r="EP415" s="108"/>
      <c r="EQ415" s="108"/>
      <c r="ER415" s="108"/>
      <c r="ES415" s="108"/>
      <c r="ET415" s="108"/>
      <c r="EU415" s="108"/>
      <c r="EV415" s="108"/>
      <c r="EW415" s="108"/>
      <c r="EX415" s="108"/>
      <c r="EY415" s="108"/>
      <c r="EZ415" s="108"/>
      <c r="FA415" s="108"/>
      <c r="FB415" s="108"/>
      <c r="FC415" s="108"/>
      <c r="FD415" s="108"/>
      <c r="FE415" s="108"/>
      <c r="FF415" s="108"/>
      <c r="FG415" s="108"/>
      <c r="FH415" s="108"/>
      <c r="FI415" s="108"/>
      <c r="FJ415" s="108"/>
      <c r="FK415" s="108"/>
      <c r="FL415" s="108"/>
      <c r="FM415" s="108"/>
      <c r="FN415" s="108"/>
      <c r="FO415" s="108"/>
      <c r="FP415" s="108"/>
      <c r="FQ415" s="108"/>
      <c r="FR415" s="108"/>
      <c r="FS415" s="108"/>
      <c r="FT415" s="108"/>
      <c r="FU415" s="108"/>
      <c r="FV415" s="108"/>
      <c r="FW415" s="108"/>
      <c r="FX415" s="108"/>
      <c r="FY415" s="108"/>
      <c r="FZ415" s="108"/>
      <c r="GA415" s="108"/>
      <c r="GB415" s="108"/>
      <c r="GC415" s="108"/>
      <c r="GD415" s="108"/>
      <c r="GE415" s="108"/>
      <c r="GF415" s="108"/>
      <c r="GG415" s="108"/>
      <c r="GH415" s="108"/>
      <c r="GI415" s="108"/>
      <c r="GJ415" s="108"/>
      <c r="GK415" s="108"/>
      <c r="GL415" s="108"/>
      <c r="GM415" s="108"/>
      <c r="GN415" s="108"/>
      <c r="GO415" s="108"/>
      <c r="GP415" s="108"/>
      <c r="GQ415" s="108"/>
      <c r="GR415" s="108"/>
      <c r="GS415" s="108"/>
      <c r="GT415" s="108"/>
      <c r="GU415" s="108"/>
      <c r="GV415" s="108"/>
      <c r="GW415" s="108"/>
      <c r="GX415" s="108"/>
      <c r="GY415" s="108"/>
      <c r="GZ415" s="108"/>
      <c r="HA415" s="108"/>
      <c r="HB415" s="108"/>
      <c r="HC415" s="108"/>
      <c r="HD415" s="108"/>
      <c r="HE415" s="108"/>
      <c r="HF415" s="108"/>
      <c r="HG415" s="108"/>
      <c r="HH415" s="108"/>
      <c r="HI415" s="108"/>
      <c r="HJ415" s="108"/>
      <c r="HK415" s="108"/>
      <c r="HL415" s="108"/>
      <c r="HM415" s="108"/>
      <c r="HN415" s="108"/>
      <c r="HO415" s="108"/>
      <c r="HP415" s="108"/>
      <c r="HQ415" s="108"/>
      <c r="HR415" s="108"/>
      <c r="HS415" s="108"/>
      <c r="HT415" s="108"/>
      <c r="HU415" s="108"/>
      <c r="HV415" s="108"/>
      <c r="HW415" s="108"/>
      <c r="HX415" s="108"/>
      <c r="HY415" s="108"/>
      <c r="HZ415" s="108"/>
      <c r="IA415" s="108"/>
      <c r="IB415" s="108"/>
      <c r="IC415" s="108"/>
      <c r="ID415" s="108"/>
      <c r="IE415" s="108"/>
      <c r="IF415" s="108"/>
      <c r="IG415" s="108"/>
      <c r="IH415" s="108"/>
      <c r="II415" s="108"/>
      <c r="IJ415" s="108"/>
      <c r="IK415" s="108"/>
      <c r="IL415" s="108"/>
      <c r="IM415" s="108"/>
      <c r="IN415" s="108"/>
      <c r="IO415" s="108"/>
      <c r="IP415" s="108"/>
      <c r="IQ415" s="108"/>
      <c r="IR415" s="108"/>
      <c r="IS415" s="108"/>
      <c r="IT415" s="108"/>
      <c r="IU415" s="108"/>
      <c r="IV415" s="108"/>
      <c r="IW415" s="108"/>
      <c r="IX415" s="108"/>
      <c r="IY415" s="108"/>
      <c r="IZ415" s="108"/>
      <c r="JA415" s="108"/>
      <c r="JB415" s="108"/>
      <c r="JC415" s="108"/>
      <c r="JD415" s="108"/>
      <c r="JE415" s="108"/>
      <c r="JF415" s="108"/>
      <c r="JG415" s="108"/>
      <c r="JH415" s="108"/>
      <c r="JI415" s="108"/>
      <c r="JJ415" s="108"/>
      <c r="JK415" s="108"/>
      <c r="JL415" s="108"/>
      <c r="JM415" s="108"/>
      <c r="JN415" s="108"/>
      <c r="JO415" s="108"/>
      <c r="JP415" s="108"/>
      <c r="JQ415" s="108"/>
      <c r="JR415" s="108"/>
      <c r="JS415" s="108"/>
      <c r="JT415" s="108"/>
      <c r="JU415" s="108"/>
      <c r="JV415" s="108"/>
      <c r="JW415" s="108"/>
      <c r="JX415" s="108"/>
      <c r="JY415" s="108"/>
      <c r="JZ415" s="108"/>
      <c r="KA415" s="108"/>
      <c r="KB415" s="108"/>
      <c r="KC415" s="108"/>
      <c r="KD415" s="108"/>
      <c r="KE415" s="108"/>
      <c r="KF415" s="108"/>
      <c r="KG415" s="108"/>
      <c r="KH415" s="108"/>
      <c r="KI415" s="108"/>
      <c r="KJ415" s="108"/>
      <c r="KK415" s="108"/>
      <c r="KL415" s="108"/>
      <c r="KM415" s="108"/>
      <c r="KN415" s="108"/>
      <c r="KO415" s="108"/>
      <c r="KP415" s="108"/>
      <c r="KQ415" s="108"/>
      <c r="KR415" s="108"/>
      <c r="KS415" s="108"/>
      <c r="KT415" s="108"/>
      <c r="KU415" s="108"/>
      <c r="KV415" s="108"/>
      <c r="KW415" s="108"/>
      <c r="KX415" s="108"/>
      <c r="KY415" s="108"/>
      <c r="KZ415" s="108"/>
      <c r="LA415" s="108"/>
      <c r="LB415" s="108"/>
      <c r="LC415" s="108"/>
      <c r="LD415" s="108"/>
      <c r="LE415" s="108"/>
      <c r="LF415" s="108"/>
      <c r="LG415" s="108"/>
      <c r="LH415" s="108"/>
      <c r="LI415" s="108"/>
      <c r="LJ415" s="108"/>
      <c r="LK415" s="108"/>
      <c r="LL415" s="108"/>
      <c r="LM415" s="108"/>
      <c r="LN415" s="108"/>
      <c r="LO415" s="108"/>
      <c r="LP415" s="108"/>
      <c r="LQ415" s="108"/>
      <c r="LR415" s="108"/>
      <c r="LS415" s="108"/>
      <c r="LT415" s="108"/>
      <c r="LU415" s="108"/>
      <c r="LV415" s="108"/>
      <c r="LW415" s="108"/>
      <c r="LX415" s="108"/>
      <c r="LY415" s="108"/>
      <c r="LZ415" s="108"/>
      <c r="MA415" s="108"/>
      <c r="MB415" s="108"/>
      <c r="MC415" s="108"/>
      <c r="MD415" s="108"/>
      <c r="ME415" s="108"/>
      <c r="MF415" s="108"/>
      <c r="MG415" s="108"/>
      <c r="MH415" s="108"/>
      <c r="MI415" s="108"/>
      <c r="MJ415" s="108"/>
      <c r="MK415" s="108"/>
      <c r="ML415" s="108"/>
      <c r="MM415" s="108"/>
      <c r="MN415" s="108"/>
      <c r="MO415" s="108"/>
      <c r="MP415" s="108"/>
      <c r="MQ415" s="108"/>
      <c r="MR415" s="108"/>
      <c r="MS415" s="108"/>
      <c r="MT415" s="108"/>
      <c r="MU415" s="108"/>
      <c r="MV415" s="108"/>
      <c r="MW415" s="108"/>
      <c r="MX415" s="108"/>
      <c r="MY415" s="108"/>
      <c r="MZ415" s="108"/>
      <c r="NA415" s="108"/>
      <c r="NB415" s="108"/>
      <c r="NC415" s="108"/>
      <c r="ND415" s="108"/>
      <c r="NE415" s="108"/>
      <c r="NF415" s="108"/>
      <c r="NG415" s="108"/>
      <c r="NH415" s="108"/>
      <c r="NI415" s="108"/>
      <c r="NJ415" s="108"/>
      <c r="NK415" s="108"/>
      <c r="NL415" s="108"/>
      <c r="NM415" s="108"/>
      <c r="NN415" s="108"/>
      <c r="NO415" s="108"/>
      <c r="NP415" s="108"/>
      <c r="NQ415" s="108"/>
      <c r="NR415" s="108"/>
      <c r="NS415" s="108"/>
      <c r="NT415" s="108"/>
      <c r="NU415" s="108"/>
      <c r="NV415" s="108"/>
      <c r="NW415" s="108"/>
      <c r="NX415" s="108"/>
      <c r="NY415" s="108"/>
      <c r="NZ415" s="108"/>
      <c r="OA415" s="108"/>
      <c r="OB415" s="108"/>
      <c r="OC415" s="108"/>
      <c r="OD415" s="108"/>
      <c r="OE415" s="108"/>
      <c r="OF415" s="108"/>
      <c r="OG415" s="108"/>
      <c r="OH415" s="108"/>
      <c r="OI415" s="108"/>
      <c r="OJ415" s="108"/>
      <c r="OK415" s="108"/>
      <c r="OL415" s="108"/>
      <c r="OM415" s="108"/>
      <c r="ON415" s="108"/>
      <c r="OO415" s="108"/>
      <c r="OP415" s="108"/>
      <c r="OQ415" s="108"/>
      <c r="OR415" s="108"/>
      <c r="OS415" s="108"/>
      <c r="OT415" s="108"/>
      <c r="OU415" s="108"/>
      <c r="OV415" s="108"/>
      <c r="OW415" s="108"/>
      <c r="OX415" s="108"/>
      <c r="OY415" s="108"/>
      <c r="OZ415" s="108"/>
      <c r="PA415" s="108"/>
      <c r="PB415" s="108"/>
      <c r="PC415" s="108"/>
      <c r="PD415" s="108"/>
      <c r="PE415" s="108"/>
      <c r="PF415" s="108"/>
      <c r="PG415" s="108"/>
      <c r="PH415" s="108"/>
      <c r="PI415" s="108"/>
      <c r="PJ415" s="108"/>
      <c r="PK415" s="108"/>
      <c r="PL415" s="108"/>
      <c r="PM415" s="108"/>
      <c r="PN415" s="108"/>
      <c r="PO415" s="108"/>
      <c r="PP415" s="108"/>
      <c r="PQ415" s="108"/>
      <c r="PR415" s="108"/>
      <c r="PS415" s="108"/>
      <c r="PT415" s="108"/>
      <c r="PU415" s="108"/>
      <c r="PV415" s="108"/>
      <c r="PW415" s="108"/>
      <c r="PX415" s="108"/>
      <c r="PY415" s="108"/>
      <c r="PZ415" s="108"/>
      <c r="QA415" s="108"/>
      <c r="QB415" s="108"/>
      <c r="QC415" s="108"/>
      <c r="QD415" s="108"/>
      <c r="QE415" s="108"/>
      <c r="QF415" s="108"/>
      <c r="QG415" s="108"/>
      <c r="QH415" s="108"/>
      <c r="QI415" s="108"/>
      <c r="QJ415" s="108"/>
      <c r="QK415" s="108"/>
      <c r="QL415" s="108"/>
      <c r="QM415" s="108"/>
      <c r="QN415" s="108"/>
      <c r="QO415" s="108"/>
      <c r="QP415" s="108"/>
      <c r="QQ415" s="108"/>
      <c r="QR415" s="108"/>
      <c r="QS415" s="108"/>
      <c r="QT415" s="108"/>
      <c r="QU415" s="108"/>
      <c r="QV415" s="108"/>
      <c r="QW415" s="108"/>
      <c r="QX415" s="108"/>
      <c r="QY415" s="108"/>
      <c r="QZ415" s="108"/>
      <c r="RA415" s="108"/>
      <c r="RB415" s="108"/>
      <c r="RC415" s="108"/>
      <c r="RD415" s="108"/>
      <c r="RE415" s="108"/>
      <c r="RF415" s="108"/>
      <c r="RG415" s="108"/>
      <c r="RH415" s="108"/>
      <c r="RI415" s="108"/>
      <c r="RJ415" s="108"/>
      <c r="RK415" s="108"/>
      <c r="RL415" s="108"/>
      <c r="RM415" s="108"/>
      <c r="RN415" s="108"/>
      <c r="RO415" s="108"/>
      <c r="RP415" s="108"/>
      <c r="RQ415" s="108"/>
      <c r="RR415" s="108"/>
      <c r="RS415" s="108"/>
      <c r="RT415" s="108"/>
      <c r="RU415" s="108"/>
      <c r="RV415" s="108"/>
      <c r="RW415" s="108"/>
      <c r="RX415" s="108"/>
      <c r="RY415" s="108"/>
      <c r="RZ415" s="108"/>
      <c r="SA415" s="108"/>
      <c r="SB415" s="108"/>
      <c r="SC415" s="108"/>
      <c r="SD415" s="108"/>
      <c r="SE415" s="108"/>
      <c r="SF415" s="108"/>
      <c r="SG415" s="108"/>
      <c r="SH415" s="108"/>
      <c r="SI415" s="108"/>
      <c r="SJ415" s="108"/>
      <c r="SK415" s="108"/>
      <c r="SL415" s="108"/>
      <c r="SM415" s="108"/>
      <c r="SN415" s="108"/>
      <c r="SO415" s="108"/>
      <c r="SP415" s="108"/>
      <c r="SQ415" s="108"/>
      <c r="SR415" s="108"/>
      <c r="SS415" s="108"/>
      <c r="ST415" s="108"/>
      <c r="SU415" s="108"/>
      <c r="SV415" s="108"/>
      <c r="SW415" s="108"/>
      <c r="SX415" s="108"/>
      <c r="SY415" s="108"/>
      <c r="SZ415" s="108"/>
      <c r="TA415" s="108"/>
      <c r="TB415" s="108"/>
      <c r="TC415" s="108"/>
      <c r="TD415" s="108"/>
      <c r="TE415" s="108"/>
      <c r="TF415" s="108"/>
      <c r="TG415" s="108"/>
      <c r="TH415" s="108"/>
      <c r="TI415" s="108"/>
      <c r="TJ415" s="108"/>
      <c r="TK415" s="108"/>
      <c r="TL415" s="108"/>
      <c r="TM415" s="108"/>
      <c r="TN415" s="108"/>
      <c r="TO415" s="108"/>
      <c r="TP415" s="108"/>
      <c r="TQ415" s="108"/>
      <c r="TR415" s="108"/>
      <c r="TS415" s="108"/>
      <c r="TT415" s="108"/>
      <c r="TU415" s="108"/>
      <c r="TV415" s="108"/>
      <c r="TW415" s="108"/>
      <c r="TX415" s="108"/>
      <c r="TY415" s="108"/>
      <c r="TZ415" s="108"/>
      <c r="UA415" s="108"/>
      <c r="UB415" s="108"/>
      <c r="UC415" s="108"/>
      <c r="UD415" s="108"/>
      <c r="UE415" s="108"/>
      <c r="UF415" s="108"/>
      <c r="UG415" s="108"/>
      <c r="UH415" s="108"/>
      <c r="UI415" s="108"/>
      <c r="UJ415" s="108"/>
      <c r="UK415" s="108"/>
      <c r="UL415" s="108"/>
      <c r="UM415" s="108"/>
      <c r="UN415" s="108"/>
      <c r="UO415" s="108"/>
      <c r="UP415" s="108"/>
      <c r="UQ415" s="108"/>
      <c r="UR415" s="108"/>
      <c r="US415" s="108"/>
      <c r="UT415" s="108"/>
      <c r="UU415" s="108"/>
      <c r="UV415" s="108"/>
      <c r="UW415" s="108"/>
      <c r="UX415" s="108"/>
      <c r="UY415" s="108"/>
      <c r="UZ415" s="108"/>
      <c r="VA415" s="108"/>
      <c r="VB415" s="108"/>
      <c r="VC415" s="108"/>
      <c r="VD415" s="108"/>
      <c r="VE415" s="108"/>
      <c r="VF415" s="108"/>
      <c r="VG415" s="108"/>
      <c r="VH415" s="108"/>
      <c r="VI415" s="108"/>
      <c r="VJ415" s="108"/>
      <c r="VK415" s="108"/>
      <c r="VL415" s="108"/>
      <c r="VM415" s="108"/>
      <c r="VN415" s="108"/>
      <c r="VO415" s="108"/>
      <c r="VP415" s="108"/>
      <c r="VQ415" s="108"/>
      <c r="VR415" s="108"/>
      <c r="VS415" s="108"/>
      <c r="VT415" s="108"/>
      <c r="VU415" s="108"/>
      <c r="VV415" s="108"/>
      <c r="VW415" s="108"/>
      <c r="VX415" s="108"/>
      <c r="VY415" s="108"/>
      <c r="VZ415" s="108"/>
      <c r="WA415" s="108"/>
      <c r="WB415" s="108"/>
      <c r="WC415" s="108"/>
      <c r="WD415" s="108"/>
      <c r="WE415" s="108"/>
      <c r="WF415" s="108"/>
      <c r="WG415" s="108"/>
      <c r="WH415" s="108"/>
      <c r="WI415" s="108"/>
      <c r="WJ415" s="108"/>
      <c r="WK415" s="108"/>
      <c r="WL415" s="108"/>
      <c r="WM415" s="108"/>
      <c r="WN415" s="108"/>
      <c r="WO415" s="108"/>
      <c r="WP415" s="108"/>
      <c r="WQ415" s="108"/>
      <c r="WR415" s="108"/>
      <c r="WS415" s="108"/>
      <c r="WT415" s="108"/>
      <c r="WU415" s="108"/>
      <c r="WV415" s="108"/>
      <c r="WW415" s="108"/>
      <c r="WX415" s="108"/>
      <c r="WY415" s="108"/>
      <c r="WZ415" s="108"/>
      <c r="XA415" s="108"/>
      <c r="XB415" s="108"/>
      <c r="XC415" s="108"/>
      <c r="XD415" s="108"/>
      <c r="XE415" s="108"/>
      <c r="XF415" s="108"/>
      <c r="XG415" s="108"/>
      <c r="XH415" s="108"/>
      <c r="XI415" s="108"/>
      <c r="XJ415" s="108"/>
      <c r="XK415" s="108"/>
      <c r="XL415" s="108"/>
      <c r="XM415" s="108"/>
      <c r="XN415" s="108"/>
      <c r="XO415" s="108"/>
      <c r="XP415" s="108"/>
      <c r="XQ415" s="108"/>
      <c r="XR415" s="108"/>
      <c r="XS415" s="108"/>
      <c r="XT415" s="108"/>
      <c r="XU415" s="108"/>
      <c r="XV415" s="108"/>
      <c r="XW415" s="108"/>
      <c r="XX415" s="108"/>
      <c r="XY415" s="108"/>
      <c r="XZ415" s="108"/>
      <c r="YA415" s="108"/>
      <c r="YB415" s="108"/>
      <c r="YC415" s="108"/>
      <c r="YD415" s="108"/>
      <c r="YE415" s="108"/>
      <c r="YF415" s="108"/>
      <c r="YG415" s="108"/>
      <c r="YH415" s="108"/>
      <c r="YI415" s="108"/>
      <c r="YJ415" s="108"/>
      <c r="YK415" s="108"/>
      <c r="YL415" s="108"/>
      <c r="YM415" s="108"/>
      <c r="YN415" s="108"/>
      <c r="YO415" s="108"/>
      <c r="YP415" s="108"/>
      <c r="YQ415" s="108"/>
      <c r="YR415" s="108"/>
      <c r="YS415" s="108"/>
      <c r="YT415" s="108"/>
      <c r="YU415" s="108"/>
      <c r="YV415" s="108"/>
      <c r="YW415" s="108"/>
      <c r="YX415" s="108"/>
      <c r="YY415" s="108"/>
      <c r="YZ415" s="108"/>
      <c r="ZA415" s="108"/>
      <c r="ZB415" s="108"/>
      <c r="ZC415" s="108"/>
      <c r="ZD415" s="108"/>
      <c r="ZE415" s="108"/>
      <c r="ZF415" s="108"/>
      <c r="ZG415" s="108"/>
      <c r="ZH415" s="108"/>
      <c r="ZI415" s="108"/>
      <c r="ZJ415" s="108"/>
      <c r="ZK415" s="108"/>
      <c r="ZL415" s="108"/>
      <c r="ZM415" s="108"/>
      <c r="ZN415" s="108"/>
      <c r="ZO415" s="108"/>
      <c r="ZP415" s="108"/>
      <c r="ZQ415" s="108"/>
      <c r="ZR415" s="108"/>
      <c r="ZS415" s="108"/>
      <c r="ZT415" s="108"/>
      <c r="ZU415" s="108"/>
      <c r="ZV415" s="108"/>
      <c r="ZW415" s="108"/>
      <c r="ZX415" s="108"/>
      <c r="ZY415" s="108"/>
      <c r="ZZ415" s="108"/>
      <c r="AAA415" s="108"/>
      <c r="AAB415" s="108"/>
      <c r="AAC415" s="108"/>
      <c r="AAD415" s="108"/>
      <c r="AAE415" s="108"/>
      <c r="AAF415" s="108"/>
      <c r="AAG415" s="108"/>
      <c r="AAH415" s="108"/>
      <c r="AAI415" s="108"/>
      <c r="AAJ415" s="108"/>
      <c r="AAK415" s="108"/>
      <c r="AAL415" s="108"/>
      <c r="AAM415" s="108"/>
      <c r="AAN415" s="108"/>
      <c r="AAO415" s="108"/>
      <c r="AAP415" s="108"/>
      <c r="AAQ415" s="108"/>
      <c r="AAR415" s="108"/>
      <c r="AAS415" s="108"/>
      <c r="AAT415" s="108"/>
      <c r="AAU415" s="108"/>
      <c r="AAV415" s="108"/>
      <c r="AAW415" s="108"/>
      <c r="AAX415" s="108"/>
      <c r="AAY415" s="108"/>
      <c r="AAZ415" s="108"/>
      <c r="ABA415" s="108"/>
      <c r="ABB415" s="108"/>
      <c r="ABC415" s="108"/>
      <c r="ABD415" s="108"/>
      <c r="ABE415" s="108"/>
      <c r="ABF415" s="108"/>
      <c r="ABG415" s="108"/>
      <c r="ABH415" s="108"/>
      <c r="ABI415" s="108"/>
      <c r="ABJ415" s="108"/>
      <c r="ABK415" s="108"/>
      <c r="ABL415" s="108"/>
      <c r="ABM415" s="108"/>
      <c r="ABN415" s="108"/>
      <c r="ABO415" s="108"/>
      <c r="ABP415" s="108"/>
      <c r="ABQ415" s="108"/>
      <c r="ABR415" s="108"/>
      <c r="ABS415" s="108"/>
      <c r="ABT415" s="108"/>
      <c r="ABU415" s="108"/>
      <c r="ABV415" s="108"/>
      <c r="ABW415" s="108"/>
      <c r="ABX415" s="108"/>
      <c r="ABY415" s="108"/>
      <c r="ABZ415" s="108"/>
      <c r="ACA415" s="108"/>
      <c r="ACB415" s="108"/>
      <c r="ACC415" s="108"/>
      <c r="ACD415" s="108"/>
      <c r="ACE415" s="108"/>
      <c r="ACF415" s="108"/>
      <c r="ACG415" s="108"/>
      <c r="ACH415" s="108"/>
      <c r="ACI415" s="108"/>
      <c r="ACJ415" s="108"/>
      <c r="ACK415" s="108"/>
      <c r="ACL415" s="108"/>
      <c r="ACM415" s="108"/>
      <c r="ACN415" s="108"/>
      <c r="ACO415" s="108"/>
      <c r="ACP415" s="108"/>
      <c r="ACQ415" s="108"/>
      <c r="ACR415" s="108"/>
      <c r="ACS415" s="108"/>
      <c r="ACT415" s="108"/>
      <c r="ACU415" s="108"/>
      <c r="ACV415" s="108"/>
      <c r="ACW415" s="108"/>
      <c r="ACX415" s="108"/>
      <c r="ACY415" s="108"/>
      <c r="ACZ415" s="108"/>
      <c r="ADA415" s="108"/>
      <c r="ADB415" s="108"/>
      <c r="ADC415" s="108"/>
      <c r="ADD415" s="108"/>
      <c r="ADE415" s="108"/>
      <c r="ADF415" s="108"/>
      <c r="ADG415" s="108"/>
      <c r="ADH415" s="108"/>
      <c r="ADI415" s="108"/>
      <c r="ADJ415" s="108"/>
      <c r="ADK415" s="108"/>
      <c r="ADL415" s="108"/>
      <c r="ADM415" s="108"/>
      <c r="ADN415" s="108"/>
      <c r="ADO415" s="108"/>
      <c r="ADP415" s="108"/>
      <c r="ADQ415" s="108"/>
      <c r="ADR415" s="108"/>
      <c r="ADS415" s="108"/>
      <c r="ADT415" s="108"/>
      <c r="ADU415" s="108"/>
      <c r="ADV415" s="108"/>
      <c r="ADW415" s="108"/>
      <c r="ADX415" s="108"/>
      <c r="ADY415" s="108"/>
      <c r="ADZ415" s="108"/>
      <c r="AEA415" s="108"/>
      <c r="AEB415" s="108"/>
      <c r="AEC415" s="108"/>
      <c r="AED415" s="108"/>
      <c r="AEE415" s="108"/>
      <c r="AEF415" s="108"/>
      <c r="AEG415" s="108"/>
      <c r="AEH415" s="108"/>
      <c r="AEI415" s="108"/>
      <c r="AEJ415" s="108"/>
      <c r="AEK415" s="108"/>
      <c r="AEL415" s="108"/>
      <c r="AEM415" s="108"/>
      <c r="AEN415" s="108"/>
      <c r="AEO415" s="108"/>
      <c r="AEP415" s="108"/>
      <c r="AEQ415" s="108"/>
      <c r="AER415" s="108"/>
      <c r="AES415" s="108"/>
      <c r="AET415" s="108"/>
      <c r="AEU415" s="108"/>
      <c r="AEV415" s="108"/>
      <c r="AEW415" s="108"/>
      <c r="AEX415" s="108"/>
      <c r="AEY415" s="108"/>
      <c r="AEZ415" s="108"/>
      <c r="AFA415" s="108"/>
      <c r="AFB415" s="108"/>
      <c r="AFC415" s="108"/>
      <c r="AFD415" s="108"/>
      <c r="AFE415" s="108"/>
      <c r="AFF415" s="108"/>
      <c r="AFG415" s="108"/>
      <c r="AFH415" s="108"/>
      <c r="AFI415" s="108"/>
      <c r="AFJ415" s="108"/>
      <c r="AFK415" s="108"/>
      <c r="AFL415" s="108"/>
      <c r="AFM415" s="108"/>
      <c r="AFN415" s="108"/>
      <c r="AFO415" s="108"/>
      <c r="AFP415" s="108"/>
      <c r="AFQ415" s="108"/>
      <c r="AFR415" s="108"/>
      <c r="AFS415" s="108"/>
      <c r="AFT415" s="108"/>
      <c r="AFU415" s="108"/>
      <c r="AFV415" s="108"/>
      <c r="AFW415" s="108"/>
      <c r="AFX415" s="108"/>
      <c r="AFY415" s="108"/>
      <c r="AFZ415" s="108"/>
      <c r="AGA415" s="108"/>
      <c r="AGB415" s="108"/>
      <c r="AGC415" s="108"/>
      <c r="AGD415" s="108"/>
      <c r="AGE415" s="108"/>
      <c r="AGF415" s="108"/>
      <c r="AGG415" s="108"/>
      <c r="AGH415" s="108"/>
      <c r="AGI415" s="108"/>
      <c r="AGJ415" s="108"/>
      <c r="AGK415" s="108"/>
      <c r="AGL415" s="108"/>
      <c r="AGM415" s="108"/>
      <c r="AGN415" s="108"/>
      <c r="AGO415" s="108"/>
      <c r="AGP415" s="108"/>
      <c r="AGQ415" s="108"/>
      <c r="AGR415" s="108"/>
      <c r="AGS415" s="108"/>
      <c r="AGT415" s="108"/>
      <c r="AGU415" s="108"/>
      <c r="AGV415" s="108"/>
      <c r="AGW415" s="108"/>
      <c r="AGX415" s="108"/>
      <c r="AGY415" s="108"/>
      <c r="AGZ415" s="108"/>
      <c r="AHA415" s="108"/>
      <c r="AHB415" s="108"/>
      <c r="AHC415" s="108"/>
      <c r="AHD415" s="108"/>
      <c r="AHE415" s="108"/>
      <c r="AHF415" s="108"/>
      <c r="AHG415" s="108"/>
      <c r="AHH415" s="108"/>
      <c r="AHI415" s="108"/>
      <c r="AHJ415" s="108"/>
      <c r="AHK415" s="108"/>
      <c r="AHL415" s="108"/>
      <c r="AHM415" s="108"/>
      <c r="AHN415" s="108"/>
      <c r="AHO415" s="108"/>
      <c r="AHP415" s="108"/>
      <c r="AHQ415" s="108"/>
      <c r="AHR415" s="108"/>
      <c r="AHS415" s="108"/>
      <c r="AHT415" s="108"/>
      <c r="AHU415" s="108"/>
      <c r="AHV415" s="108"/>
      <c r="AHW415" s="108"/>
      <c r="AHX415" s="108"/>
      <c r="AHY415" s="108"/>
      <c r="AHZ415" s="108"/>
      <c r="AIA415" s="108"/>
      <c r="AIB415" s="108"/>
      <c r="AIC415" s="108"/>
      <c r="AID415" s="108"/>
      <c r="AIE415" s="108"/>
      <c r="AIF415" s="108"/>
      <c r="AIG415" s="108"/>
      <c r="AIH415" s="108"/>
      <c r="AII415" s="108"/>
      <c r="AIJ415" s="108"/>
      <c r="AIK415" s="108"/>
      <c r="AIL415" s="108"/>
      <c r="AIM415" s="108"/>
      <c r="AIN415" s="108"/>
      <c r="AIO415" s="108"/>
      <c r="AIP415" s="108"/>
      <c r="AIQ415" s="108"/>
      <c r="AIR415" s="108"/>
      <c r="AIS415" s="108"/>
      <c r="AIT415" s="108"/>
      <c r="AIU415" s="108"/>
      <c r="AIV415" s="108"/>
      <c r="AIW415" s="108"/>
      <c r="AIX415" s="108"/>
      <c r="AIY415" s="108"/>
      <c r="AIZ415" s="108"/>
      <c r="AJA415" s="108"/>
      <c r="AJB415" s="108"/>
      <c r="AJC415" s="108"/>
      <c r="AJD415" s="108"/>
      <c r="AJE415" s="108"/>
      <c r="AJF415" s="108"/>
      <c r="AJG415" s="108"/>
      <c r="AJH415" s="108"/>
      <c r="AJI415" s="108"/>
      <c r="AJJ415" s="108"/>
      <c r="AJK415" s="108"/>
      <c r="AJL415" s="108"/>
      <c r="AJM415" s="108"/>
      <c r="AJN415" s="108"/>
      <c r="AJO415" s="108"/>
      <c r="AJP415" s="108"/>
      <c r="AJQ415" s="108"/>
      <c r="AJR415" s="108"/>
      <c r="AJS415" s="108"/>
      <c r="AJT415" s="108"/>
      <c r="AJU415" s="108"/>
      <c r="AJV415" s="108"/>
      <c r="AJW415" s="108"/>
      <c r="AJX415" s="108"/>
      <c r="AJY415" s="108"/>
      <c r="AJZ415" s="108"/>
      <c r="AKA415" s="108"/>
      <c r="AKB415" s="108"/>
      <c r="AKC415" s="108"/>
      <c r="AKD415" s="108"/>
      <c r="AKE415" s="108"/>
      <c r="AKF415" s="108"/>
      <c r="AKG415" s="108"/>
      <c r="AKH415" s="108"/>
      <c r="AKI415" s="108"/>
      <c r="AKJ415" s="108"/>
      <c r="AKK415" s="108"/>
      <c r="AKL415" s="108"/>
      <c r="AKM415" s="108"/>
      <c r="AKN415" s="108"/>
      <c r="AKO415" s="108"/>
      <c r="AKP415" s="108"/>
      <c r="AKQ415" s="108"/>
      <c r="AKR415" s="108"/>
      <c r="AKS415" s="108"/>
      <c r="AKT415" s="108"/>
      <c r="AKU415" s="108"/>
      <c r="AKV415" s="108"/>
      <c r="AKW415" s="108"/>
      <c r="AKX415" s="108"/>
      <c r="AKY415" s="108"/>
      <c r="AKZ415" s="108"/>
      <c r="ALA415" s="108"/>
      <c r="ALB415" s="108"/>
      <c r="ALC415" s="108"/>
      <c r="ALD415" s="108"/>
      <c r="ALE415" s="108"/>
      <c r="ALF415" s="108"/>
      <c r="ALG415" s="108"/>
      <c r="ALH415" s="108"/>
      <c r="ALI415" s="108"/>
      <c r="ALJ415" s="108"/>
      <c r="ALK415" s="108"/>
      <c r="ALL415" s="108"/>
      <c r="ALM415" s="108"/>
      <c r="ALN415" s="108"/>
      <c r="ALO415" s="108"/>
      <c r="ALP415" s="108"/>
      <c r="ALQ415" s="108"/>
      <c r="ALR415" s="108"/>
      <c r="ALS415" s="108"/>
      <c r="ALT415" s="108"/>
      <c r="ALU415" s="108"/>
      <c r="ALV415" s="108"/>
      <c r="ALW415" s="108"/>
      <c r="ALX415" s="108"/>
      <c r="ALY415" s="108"/>
      <c r="ALZ415" s="108"/>
      <c r="AMA415" s="108"/>
      <c r="AMB415" s="108"/>
      <c r="AMC415" s="108"/>
      <c r="AMD415" s="108"/>
      <c r="AME415" s="108"/>
      <c r="AMF415" s="108"/>
      <c r="AMG415" s="108"/>
      <c r="AMH415" s="108"/>
      <c r="AMI415" s="108"/>
      <c r="AMJ415" s="108"/>
      <c r="AMK415" s="108"/>
    </row>
    <row r="416" spans="1:1025" ht="15">
      <c r="A416" s="61"/>
      <c r="B416" s="164">
        <v>21824123</v>
      </c>
      <c r="C416" s="142" t="s">
        <v>538</v>
      </c>
      <c r="D416" s="63" t="s">
        <v>537</v>
      </c>
      <c r="E416" s="1" t="s">
        <v>636</v>
      </c>
      <c r="F416" s="64"/>
      <c r="G416" s="64" t="s">
        <v>639</v>
      </c>
      <c r="H416" s="59" t="s">
        <v>57</v>
      </c>
      <c r="I416" s="60" t="s">
        <v>77</v>
      </c>
      <c r="J416" s="38"/>
      <c r="K416" s="65"/>
      <c r="L416" s="59" t="s">
        <v>44</v>
      </c>
      <c r="M416" s="38">
        <v>14</v>
      </c>
      <c r="N416" s="38"/>
      <c r="O416" s="38">
        <v>1</v>
      </c>
      <c r="P416" s="38"/>
      <c r="Q416" s="38"/>
    </row>
    <row r="417" spans="1:17" ht="15">
      <c r="A417" s="61"/>
      <c r="B417" s="164">
        <v>21904563</v>
      </c>
      <c r="C417" s="142" t="s">
        <v>557</v>
      </c>
      <c r="D417" s="66" t="s">
        <v>556</v>
      </c>
      <c r="E417" s="1" t="s">
        <v>636</v>
      </c>
      <c r="F417" s="64"/>
      <c r="G417" s="64" t="s">
        <v>639</v>
      </c>
      <c r="H417" s="59" t="s">
        <v>43</v>
      </c>
      <c r="I417" s="60" t="s">
        <v>77</v>
      </c>
      <c r="J417" s="38"/>
      <c r="K417" s="65"/>
      <c r="L417" s="59" t="s">
        <v>26</v>
      </c>
      <c r="M417" s="38">
        <v>6</v>
      </c>
      <c r="N417" s="38"/>
      <c r="O417" s="38">
        <v>5</v>
      </c>
      <c r="P417" s="38"/>
      <c r="Q417" s="38"/>
    </row>
    <row r="418" spans="1:17" ht="15">
      <c r="A418"/>
      <c r="B418" s="165">
        <v>21906432</v>
      </c>
      <c r="C418" s="142" t="s">
        <v>319</v>
      </c>
      <c r="D418" t="s">
        <v>320</v>
      </c>
      <c r="F418" s="64"/>
      <c r="G418" s="64" t="s">
        <v>321</v>
      </c>
      <c r="H418" s="59" t="s">
        <v>51</v>
      </c>
      <c r="I418" s="60" t="s">
        <v>77</v>
      </c>
      <c r="J418" s="38"/>
      <c r="K418" s="65"/>
      <c r="L418" s="59" t="s">
        <v>50</v>
      </c>
      <c r="M418" s="38">
        <v>15</v>
      </c>
      <c r="N418" s="38"/>
      <c r="O418" s="38">
        <v>3</v>
      </c>
      <c r="P418" s="38"/>
      <c r="Q418" s="38"/>
    </row>
    <row r="419" spans="1:17" ht="15">
      <c r="A419" s="61"/>
      <c r="B419" s="163">
        <v>21908801</v>
      </c>
      <c r="C419" s="142" t="s">
        <v>577</v>
      </c>
      <c r="D419" s="76" t="s">
        <v>576</v>
      </c>
      <c r="E419" s="1" t="s">
        <v>638</v>
      </c>
      <c r="F419" s="64"/>
      <c r="G419" s="64" t="s">
        <v>639</v>
      </c>
      <c r="H419" s="59" t="s">
        <v>852</v>
      </c>
      <c r="I419" s="60" t="s">
        <v>85</v>
      </c>
      <c r="J419" s="38"/>
      <c r="K419" s="2" t="s">
        <v>63</v>
      </c>
      <c r="L419" s="1" t="s">
        <v>44</v>
      </c>
      <c r="M419" s="38">
        <v>14</v>
      </c>
      <c r="N419" s="38"/>
      <c r="O419" s="38"/>
      <c r="P419" s="38"/>
      <c r="Q419" s="38"/>
    </row>
    <row r="420" spans="1:17" ht="15">
      <c r="A420" s="61"/>
      <c r="B420" s="164"/>
      <c r="C420" s="142" t="s">
        <v>479</v>
      </c>
      <c r="D420" s="63" t="s">
        <v>478</v>
      </c>
      <c r="E420" s="1" t="s">
        <v>636</v>
      </c>
      <c r="F420" s="64"/>
      <c r="G420" s="64" t="s">
        <v>639</v>
      </c>
      <c r="H420" s="59" t="s">
        <v>45</v>
      </c>
      <c r="I420" s="60" t="s">
        <v>77</v>
      </c>
      <c r="J420" s="38"/>
      <c r="K420" s="65"/>
      <c r="L420" s="59" t="s">
        <v>35</v>
      </c>
      <c r="M420" s="38">
        <v>21</v>
      </c>
      <c r="N420" s="38"/>
      <c r="O420" s="38">
        <v>4</v>
      </c>
      <c r="P420" s="38"/>
      <c r="Q420" s="38"/>
    </row>
    <row r="421" spans="1:17" ht="15">
      <c r="A421" s="61"/>
      <c r="B421" s="163">
        <v>21901465</v>
      </c>
      <c r="C421" s="153" t="s">
        <v>740</v>
      </c>
      <c r="D421" s="63" t="s">
        <v>759</v>
      </c>
      <c r="E421" s="1" t="s">
        <v>636</v>
      </c>
      <c r="F421" s="64"/>
      <c r="G421" s="64" t="s">
        <v>639</v>
      </c>
      <c r="H421" s="59" t="s">
        <v>43</v>
      </c>
      <c r="I421" s="60" t="s">
        <v>77</v>
      </c>
      <c r="J421" s="38"/>
      <c r="K421" s="65"/>
      <c r="L421" s="59" t="s">
        <v>26</v>
      </c>
      <c r="M421" s="38">
        <v>6</v>
      </c>
      <c r="N421" s="38"/>
      <c r="O421" s="38">
        <v>5</v>
      </c>
      <c r="P421" s="38"/>
      <c r="Q421" s="38"/>
    </row>
    <row r="422" spans="1:17" ht="15">
      <c r="A422" s="61"/>
      <c r="B422" s="164">
        <v>21809510</v>
      </c>
      <c r="C422" s="145" t="s">
        <v>816</v>
      </c>
      <c r="D422" s="66" t="s">
        <v>817</v>
      </c>
      <c r="E422" s="1" t="s">
        <v>637</v>
      </c>
      <c r="F422" s="64"/>
      <c r="G422" s="64" t="s">
        <v>639</v>
      </c>
      <c r="H422" s="59" t="s">
        <v>43</v>
      </c>
      <c r="I422" s="60" t="s">
        <v>77</v>
      </c>
      <c r="J422" s="38"/>
      <c r="K422" s="65"/>
      <c r="L422" s="59" t="s">
        <v>44</v>
      </c>
      <c r="M422" s="38">
        <v>14</v>
      </c>
      <c r="N422" s="38"/>
      <c r="O422" s="38">
        <v>4</v>
      </c>
      <c r="P422" s="38"/>
      <c r="Q422" s="38"/>
    </row>
    <row r="423" spans="1:17" ht="15">
      <c r="A423" s="61"/>
      <c r="B423" s="163">
        <v>21910869</v>
      </c>
      <c r="C423" s="146" t="s">
        <v>830</v>
      </c>
      <c r="D423" s="63" t="s">
        <v>831</v>
      </c>
      <c r="E423" s="1" t="s">
        <v>638</v>
      </c>
      <c r="F423" s="64"/>
      <c r="G423" s="64" t="s">
        <v>639</v>
      </c>
      <c r="H423" s="59" t="s">
        <v>851</v>
      </c>
      <c r="I423" s="60" t="s">
        <v>81</v>
      </c>
      <c r="J423" s="38"/>
      <c r="K423" s="65" t="s">
        <v>62</v>
      </c>
      <c r="L423" s="59" t="s">
        <v>53</v>
      </c>
      <c r="M423" s="38">
        <v>10</v>
      </c>
      <c r="N423" s="38"/>
      <c r="O423" s="38"/>
      <c r="P423" s="38"/>
      <c r="Q423" s="38"/>
    </row>
    <row r="424" spans="1:17" ht="15">
      <c r="A424" s="61"/>
      <c r="B424" s="66"/>
      <c r="C424" s="146"/>
      <c r="D424" s="63"/>
      <c r="E424" s="64"/>
      <c r="F424" s="64"/>
      <c r="G424" s="64"/>
      <c r="H424" s="59"/>
      <c r="I424" s="60"/>
      <c r="J424" s="38"/>
      <c r="K424" s="65"/>
      <c r="L424" s="59" t="s">
        <v>103</v>
      </c>
      <c r="M424" s="38"/>
      <c r="N424" s="38"/>
      <c r="O424" s="38"/>
      <c r="P424" s="38"/>
      <c r="Q424" s="38"/>
    </row>
    <row r="425" spans="1:17" ht="15">
      <c r="A425" s="61"/>
      <c r="B425" s="62"/>
      <c r="C425" s="146"/>
      <c r="D425" s="63"/>
      <c r="E425" s="64"/>
      <c r="F425" s="64"/>
      <c r="G425" s="64"/>
      <c r="H425" s="59"/>
      <c r="I425" s="60"/>
      <c r="J425" s="38"/>
      <c r="K425" s="65"/>
      <c r="L425" s="59"/>
      <c r="M425" s="38"/>
      <c r="N425" s="38"/>
      <c r="O425" s="38"/>
      <c r="P425" s="38"/>
      <c r="Q425" s="38"/>
    </row>
    <row r="426" spans="1:17" ht="15">
      <c r="A426" s="61"/>
      <c r="B426" s="62"/>
      <c r="C426" s="146"/>
      <c r="D426" s="63"/>
      <c r="E426" s="64"/>
      <c r="F426" s="64"/>
      <c r="G426" s="64"/>
      <c r="H426" s="59"/>
      <c r="I426" s="60"/>
      <c r="J426" s="38"/>
      <c r="K426" s="65"/>
      <c r="L426" s="59"/>
      <c r="M426" s="38"/>
      <c r="N426" s="38"/>
      <c r="O426" s="38"/>
      <c r="P426" s="38"/>
      <c r="Q426" s="38"/>
    </row>
    <row r="427" spans="1:17" ht="15">
      <c r="A427" s="61"/>
      <c r="B427" s="66"/>
      <c r="C427" s="146"/>
      <c r="D427" s="63"/>
      <c r="E427" s="64"/>
      <c r="F427" s="64"/>
      <c r="G427" s="64"/>
      <c r="H427" s="59"/>
      <c r="I427" s="60"/>
      <c r="J427" s="38"/>
      <c r="K427" s="65"/>
      <c r="L427" s="59"/>
      <c r="M427" s="38"/>
      <c r="N427" s="38"/>
      <c r="O427" s="38"/>
      <c r="P427" s="38"/>
      <c r="Q427" s="38"/>
    </row>
    <row r="428" spans="1:17" ht="15">
      <c r="A428" s="61"/>
      <c r="B428" s="62"/>
      <c r="C428" s="150"/>
      <c r="D428" s="69"/>
      <c r="E428" s="64"/>
      <c r="F428" s="64"/>
      <c r="G428" s="64"/>
      <c r="H428" s="59"/>
      <c r="I428" s="60"/>
      <c r="J428" s="38"/>
      <c r="K428" s="65"/>
      <c r="L428" s="59"/>
      <c r="M428" s="38"/>
      <c r="N428" s="38"/>
      <c r="O428" s="38"/>
      <c r="P428" s="38"/>
      <c r="Q428" s="38"/>
    </row>
    <row r="429" spans="1:17" ht="15">
      <c r="A429" s="61"/>
      <c r="B429" s="62"/>
      <c r="C429" s="145"/>
      <c r="D429" s="66"/>
      <c r="E429" s="64"/>
      <c r="F429" s="64"/>
      <c r="G429" s="64"/>
      <c r="H429" s="59"/>
      <c r="I429" s="60"/>
      <c r="J429" s="38"/>
      <c r="K429" s="65"/>
      <c r="L429" s="59"/>
      <c r="M429" s="38"/>
      <c r="N429" s="38"/>
      <c r="O429" s="38"/>
      <c r="P429" s="38"/>
      <c r="Q429" s="38"/>
    </row>
    <row r="430" spans="1:17" ht="15">
      <c r="A430" s="61"/>
      <c r="B430" s="63"/>
      <c r="C430" s="146"/>
      <c r="D430" s="63"/>
      <c r="E430" s="64"/>
      <c r="F430" s="64"/>
      <c r="G430" s="64"/>
      <c r="H430" s="59"/>
      <c r="I430" s="60"/>
      <c r="J430" s="38"/>
      <c r="M430" s="38"/>
      <c r="N430" s="38"/>
      <c r="O430" s="38"/>
      <c r="P430" s="38"/>
      <c r="Q430" s="38"/>
    </row>
    <row r="431" spans="1:17" ht="15">
      <c r="A431" s="61"/>
      <c r="B431" s="62"/>
      <c r="C431" s="145"/>
      <c r="D431" s="66"/>
      <c r="E431" s="64"/>
      <c r="F431" s="64"/>
      <c r="G431" s="64"/>
      <c r="H431" s="59"/>
      <c r="I431" s="60"/>
      <c r="J431" s="38"/>
      <c r="K431" s="65"/>
      <c r="L431" s="59"/>
      <c r="M431" s="38"/>
      <c r="N431" s="38"/>
      <c r="O431" s="38"/>
      <c r="P431" s="38"/>
      <c r="Q431" s="38"/>
    </row>
    <row r="432" spans="1:17" ht="15">
      <c r="A432" s="61"/>
      <c r="B432" s="63"/>
      <c r="C432" s="146"/>
      <c r="D432" s="63"/>
      <c r="E432" s="64"/>
      <c r="F432" s="64"/>
      <c r="G432" s="64"/>
      <c r="H432" s="59"/>
      <c r="I432" s="60"/>
      <c r="J432" s="38"/>
      <c r="K432" s="65"/>
      <c r="L432" s="59"/>
      <c r="M432" s="38"/>
      <c r="N432" s="38"/>
      <c r="O432" s="38"/>
      <c r="P432" s="38"/>
      <c r="Q432" s="38"/>
    </row>
    <row r="433" spans="1:17" ht="15">
      <c r="A433" s="61"/>
      <c r="B433" s="62"/>
      <c r="C433" s="145"/>
      <c r="D433" s="66"/>
      <c r="E433" s="64"/>
      <c r="F433" s="64"/>
      <c r="G433" s="64"/>
      <c r="H433" s="59"/>
      <c r="I433" s="60"/>
      <c r="J433" s="38"/>
      <c r="K433" s="65"/>
      <c r="L433" s="59"/>
      <c r="M433" s="38"/>
      <c r="N433" s="38"/>
      <c r="O433" s="38"/>
      <c r="P433" s="38"/>
      <c r="Q433" s="38"/>
    </row>
    <row r="434" spans="1:17" ht="15">
      <c r="A434" s="61"/>
      <c r="B434" s="63"/>
      <c r="C434" s="146"/>
      <c r="D434" s="63"/>
      <c r="E434" s="64"/>
      <c r="F434" s="64"/>
      <c r="G434" s="64"/>
      <c r="H434" s="59"/>
      <c r="I434" s="60"/>
      <c r="J434" s="53"/>
      <c r="K434" s="65"/>
      <c r="L434" s="59"/>
      <c r="M434" s="53"/>
      <c r="N434" s="53"/>
      <c r="O434" s="38"/>
      <c r="P434" s="38"/>
      <c r="Q434" s="38"/>
    </row>
    <row r="435" spans="1:17" ht="15">
      <c r="A435" s="61"/>
      <c r="B435" s="62"/>
      <c r="C435" s="146"/>
      <c r="D435" s="63"/>
      <c r="E435" s="64"/>
      <c r="F435" s="64"/>
      <c r="G435" s="64"/>
      <c r="H435" s="59"/>
      <c r="I435" s="60"/>
      <c r="J435" s="38"/>
      <c r="K435" s="65"/>
      <c r="L435" s="59"/>
      <c r="M435" s="38"/>
      <c r="N435" s="38"/>
      <c r="O435" s="38"/>
      <c r="P435" s="38"/>
      <c r="Q435" s="38"/>
    </row>
    <row r="436" spans="1:17" ht="15">
      <c r="A436" s="61"/>
      <c r="B436" s="66"/>
      <c r="C436" s="146"/>
      <c r="D436" s="63"/>
      <c r="E436" s="64"/>
      <c r="F436" s="64"/>
      <c r="G436" s="64"/>
      <c r="H436" s="59"/>
      <c r="I436" s="60"/>
      <c r="J436" s="38"/>
      <c r="K436" s="65"/>
      <c r="L436" s="59"/>
      <c r="M436" s="38"/>
      <c r="N436" s="38"/>
      <c r="O436" s="38"/>
      <c r="P436" s="38"/>
      <c r="Q436" s="38"/>
    </row>
    <row r="437" spans="1:17" ht="15">
      <c r="A437" s="61"/>
      <c r="B437" s="63"/>
      <c r="C437" s="146"/>
      <c r="D437" s="63"/>
      <c r="E437" s="64"/>
      <c r="F437" s="64"/>
      <c r="G437" s="64"/>
      <c r="H437" s="59"/>
      <c r="I437" s="60"/>
      <c r="J437" s="38"/>
      <c r="K437" s="65"/>
      <c r="L437" s="59"/>
      <c r="M437" s="38"/>
      <c r="N437" s="38"/>
      <c r="O437" s="38"/>
      <c r="P437" s="38"/>
      <c r="Q437" s="38"/>
    </row>
    <row r="438" spans="1:17" ht="15">
      <c r="A438" s="61"/>
      <c r="B438" s="66"/>
      <c r="C438" s="146"/>
      <c r="D438" s="63"/>
      <c r="E438" s="64"/>
      <c r="F438" s="64"/>
      <c r="G438" s="64"/>
      <c r="H438" s="59"/>
      <c r="I438" s="60"/>
      <c r="J438" s="38"/>
      <c r="K438" s="65"/>
      <c r="L438" s="59"/>
      <c r="M438" s="38"/>
      <c r="N438" s="38"/>
      <c r="O438" s="38"/>
      <c r="P438" s="38"/>
      <c r="Q438" s="38"/>
    </row>
    <row r="439" spans="1:17" ht="15">
      <c r="A439" s="61"/>
      <c r="B439" s="62"/>
      <c r="C439" s="150"/>
      <c r="D439" s="69"/>
      <c r="E439" s="64"/>
      <c r="F439" s="64"/>
      <c r="G439" s="64"/>
      <c r="H439" s="59"/>
      <c r="I439" s="60"/>
      <c r="J439" s="38"/>
      <c r="K439" s="65"/>
      <c r="L439" s="59"/>
      <c r="M439" s="38"/>
      <c r="N439" s="38"/>
      <c r="O439" s="38"/>
      <c r="P439" s="38"/>
      <c r="Q439" s="38"/>
    </row>
    <row r="440" spans="1:17" ht="15">
      <c r="A440" s="61"/>
      <c r="B440" s="62"/>
      <c r="C440" s="146"/>
      <c r="D440" s="63"/>
      <c r="E440" s="64"/>
      <c r="F440" s="64"/>
      <c r="G440" s="64"/>
      <c r="H440" s="59"/>
      <c r="I440" s="60"/>
      <c r="J440" s="38"/>
      <c r="K440" s="65"/>
      <c r="L440" s="59"/>
      <c r="M440" s="38"/>
      <c r="N440" s="38"/>
      <c r="O440" s="38"/>
      <c r="P440" s="38"/>
      <c r="Q440" s="38"/>
    </row>
    <row r="441" spans="1:17" ht="15">
      <c r="A441" s="61"/>
      <c r="B441" s="62"/>
      <c r="C441" s="145"/>
      <c r="D441" s="66"/>
      <c r="E441" s="64"/>
      <c r="F441" s="64"/>
      <c r="G441" s="64"/>
      <c r="H441" s="59"/>
      <c r="I441" s="60"/>
      <c r="J441" s="38"/>
      <c r="K441" s="65"/>
      <c r="L441" s="59"/>
      <c r="M441" s="38"/>
      <c r="N441" s="38"/>
      <c r="O441" s="38"/>
      <c r="P441" s="38"/>
      <c r="Q441" s="38"/>
    </row>
    <row r="442" spans="1:17" ht="15">
      <c r="A442" s="61"/>
      <c r="B442" s="62"/>
      <c r="C442" s="146"/>
      <c r="D442" s="63"/>
      <c r="E442" s="64"/>
      <c r="F442" s="64"/>
      <c r="G442" s="64"/>
      <c r="H442" s="59"/>
      <c r="I442" s="60"/>
      <c r="J442" s="38"/>
      <c r="K442" s="65"/>
      <c r="L442" s="59"/>
      <c r="M442" s="38"/>
      <c r="N442" s="38"/>
      <c r="O442" s="38"/>
      <c r="P442" s="38"/>
      <c r="Q442" s="38"/>
    </row>
    <row r="443" spans="1:17" ht="15">
      <c r="A443" s="61"/>
      <c r="B443" s="66"/>
      <c r="C443" s="145"/>
      <c r="D443" s="64"/>
      <c r="E443" s="64"/>
      <c r="F443" s="64"/>
      <c r="G443" s="64"/>
      <c r="H443" s="59"/>
      <c r="I443" s="60"/>
      <c r="J443" s="38"/>
      <c r="K443" s="65"/>
      <c r="L443" s="59"/>
      <c r="M443" s="38"/>
      <c r="N443" s="38"/>
      <c r="O443" s="38"/>
      <c r="P443" s="38"/>
      <c r="Q443" s="38"/>
    </row>
    <row r="444" spans="1:17" ht="15">
      <c r="A444" s="61"/>
      <c r="B444" s="63"/>
      <c r="C444" s="146"/>
      <c r="D444" s="63"/>
      <c r="E444" s="64"/>
      <c r="F444" s="64"/>
      <c r="G444" s="64"/>
      <c r="H444" s="59"/>
      <c r="I444" s="60"/>
      <c r="J444" s="53"/>
      <c r="K444" s="65"/>
      <c r="L444" s="59"/>
      <c r="M444" s="53"/>
      <c r="N444" s="53"/>
      <c r="O444" s="38"/>
      <c r="P444" s="38"/>
      <c r="Q444" s="38"/>
    </row>
    <row r="445" spans="1:17" ht="15">
      <c r="A445" s="61"/>
      <c r="B445" s="62"/>
      <c r="C445" s="146"/>
      <c r="D445" s="63"/>
      <c r="E445" s="64"/>
      <c r="F445" s="64"/>
      <c r="G445" s="64"/>
      <c r="H445" s="59"/>
      <c r="I445" s="60"/>
      <c r="J445" s="38"/>
      <c r="K445" s="65"/>
      <c r="L445" s="59"/>
      <c r="M445" s="38"/>
      <c r="N445" s="38"/>
      <c r="O445" s="38"/>
      <c r="P445" s="38"/>
      <c r="Q445" s="38"/>
    </row>
    <row r="446" spans="1:17" ht="15">
      <c r="A446" s="61"/>
      <c r="B446" s="63"/>
      <c r="C446" s="146"/>
      <c r="D446" s="63"/>
      <c r="E446" s="64"/>
      <c r="F446" s="64"/>
      <c r="G446" s="64"/>
      <c r="H446" s="59"/>
      <c r="I446" s="60"/>
      <c r="J446" s="53"/>
      <c r="K446" s="65"/>
      <c r="L446" s="59"/>
      <c r="M446" s="53"/>
      <c r="N446" s="53"/>
      <c r="O446" s="38"/>
      <c r="P446" s="38"/>
      <c r="Q446" s="38"/>
    </row>
    <row r="447" spans="1:17" ht="15">
      <c r="A447" s="61"/>
      <c r="B447" s="63"/>
      <c r="C447" s="146"/>
      <c r="D447" s="63"/>
      <c r="E447" s="64"/>
      <c r="F447" s="64"/>
      <c r="G447" s="64"/>
      <c r="H447" s="59"/>
      <c r="I447" s="60"/>
      <c r="J447" s="38"/>
      <c r="K447" s="65"/>
      <c r="L447" s="59"/>
      <c r="M447" s="38"/>
      <c r="N447" s="38"/>
      <c r="O447" s="38"/>
      <c r="P447" s="38"/>
      <c r="Q447" s="38"/>
    </row>
    <row r="448" spans="1:17" ht="15">
      <c r="A448" s="61"/>
      <c r="B448" s="62"/>
      <c r="C448" s="146"/>
      <c r="D448" s="63"/>
      <c r="E448" s="64"/>
      <c r="F448" s="64"/>
      <c r="G448" s="64"/>
      <c r="H448" s="59"/>
      <c r="I448" s="60"/>
      <c r="J448" s="38"/>
      <c r="K448" s="65"/>
      <c r="L448" s="59"/>
      <c r="M448" s="38"/>
      <c r="N448" s="38"/>
      <c r="O448" s="38"/>
      <c r="P448" s="38"/>
      <c r="Q448" s="38"/>
    </row>
    <row r="449" spans="1:17" ht="15">
      <c r="A449" s="61"/>
      <c r="B449" s="62"/>
      <c r="C449" s="146"/>
      <c r="D449" s="63"/>
      <c r="E449" s="64"/>
      <c r="F449" s="64"/>
      <c r="G449" s="64"/>
      <c r="H449" s="59"/>
      <c r="I449" s="60"/>
      <c r="J449" s="38"/>
      <c r="K449" s="65"/>
      <c r="L449" s="59"/>
      <c r="M449" s="38"/>
      <c r="N449" s="38"/>
      <c r="O449" s="38"/>
      <c r="P449" s="38"/>
      <c r="Q449" s="38"/>
    </row>
    <row r="450" spans="1:17" ht="15">
      <c r="A450" s="61"/>
      <c r="B450" s="62"/>
      <c r="C450" s="145"/>
      <c r="D450" s="66"/>
      <c r="E450" s="64"/>
      <c r="F450" s="64"/>
      <c r="G450" s="64"/>
      <c r="H450" s="59"/>
      <c r="I450" s="60"/>
      <c r="J450" s="38"/>
      <c r="K450" s="65"/>
      <c r="L450" s="59"/>
      <c r="M450" s="38"/>
      <c r="N450" s="38"/>
      <c r="O450" s="38"/>
      <c r="P450" s="38"/>
      <c r="Q450" s="38"/>
    </row>
    <row r="451" spans="1:17" ht="15">
      <c r="A451" s="61"/>
      <c r="B451" s="62"/>
      <c r="C451" s="145"/>
      <c r="D451" s="66"/>
      <c r="E451" s="64"/>
      <c r="F451" s="64"/>
      <c r="G451" s="64"/>
      <c r="H451" s="59"/>
      <c r="I451" s="60"/>
      <c r="J451" s="38"/>
      <c r="K451" s="65"/>
      <c r="L451" s="59"/>
      <c r="M451" s="38"/>
      <c r="N451" s="38"/>
      <c r="O451" s="38"/>
      <c r="P451" s="38"/>
      <c r="Q451" s="38"/>
    </row>
    <row r="452" spans="1:17" ht="15">
      <c r="A452" s="61"/>
      <c r="B452" s="63"/>
      <c r="C452" s="146"/>
      <c r="D452" s="63"/>
      <c r="E452" s="64"/>
      <c r="F452" s="64"/>
      <c r="G452" s="64"/>
      <c r="H452" s="59"/>
      <c r="I452" s="60"/>
      <c r="J452" s="53"/>
      <c r="K452" s="65"/>
      <c r="L452" s="59"/>
      <c r="M452" s="53"/>
      <c r="N452" s="53"/>
      <c r="O452" s="38"/>
      <c r="P452" s="38"/>
      <c r="Q452" s="38"/>
    </row>
    <row r="453" spans="1:17" ht="15">
      <c r="A453" s="61"/>
      <c r="B453" s="62"/>
      <c r="C453" s="145"/>
      <c r="D453" s="66"/>
      <c r="E453" s="64"/>
      <c r="F453" s="64"/>
      <c r="G453" s="64"/>
      <c r="H453" s="59"/>
      <c r="I453" s="60"/>
      <c r="J453" s="38"/>
      <c r="K453" s="65"/>
      <c r="L453" s="59"/>
      <c r="M453" s="38"/>
      <c r="N453" s="38"/>
      <c r="O453" s="38"/>
      <c r="P453" s="38"/>
      <c r="Q453" s="38"/>
    </row>
    <row r="454" spans="1:17" ht="15">
      <c r="A454" s="61"/>
      <c r="B454" s="63"/>
      <c r="C454" s="146"/>
      <c r="D454" s="63"/>
      <c r="E454" s="64"/>
      <c r="F454" s="64"/>
      <c r="G454" s="64"/>
      <c r="H454" s="59"/>
      <c r="I454" s="60"/>
      <c r="J454" s="53"/>
      <c r="K454" s="65"/>
      <c r="L454" s="59"/>
      <c r="M454" s="53"/>
      <c r="N454" s="53"/>
      <c r="O454" s="38"/>
      <c r="P454" s="38"/>
      <c r="Q454" s="38"/>
    </row>
    <row r="455" spans="1:17" ht="15">
      <c r="A455" s="61"/>
      <c r="B455" s="63"/>
      <c r="C455" s="146"/>
      <c r="D455" s="63"/>
      <c r="E455" s="64"/>
      <c r="F455" s="64"/>
      <c r="G455" s="64"/>
      <c r="H455" s="59"/>
      <c r="I455" s="60"/>
      <c r="J455" s="53"/>
      <c r="K455" s="65"/>
      <c r="L455" s="59"/>
      <c r="M455" s="53"/>
      <c r="N455" s="53"/>
      <c r="O455" s="38"/>
      <c r="P455" s="38"/>
      <c r="Q455" s="38"/>
    </row>
    <row r="456" spans="1:17" ht="15">
      <c r="A456" s="61"/>
      <c r="B456" s="66"/>
      <c r="C456" s="146"/>
      <c r="D456" s="63"/>
      <c r="E456" s="64"/>
      <c r="F456" s="64"/>
      <c r="G456" s="64"/>
      <c r="H456" s="59"/>
      <c r="I456" s="60"/>
      <c r="J456" s="38"/>
      <c r="K456" s="65"/>
      <c r="L456" s="59"/>
      <c r="M456" s="38"/>
      <c r="N456" s="38"/>
      <c r="O456" s="38"/>
      <c r="P456" s="38"/>
      <c r="Q456" s="38"/>
    </row>
    <row r="457" spans="1:17" ht="15">
      <c r="A457" s="61"/>
      <c r="B457" s="62"/>
      <c r="C457" s="145"/>
      <c r="D457" s="66"/>
      <c r="E457" s="64"/>
      <c r="F457" s="64"/>
      <c r="G457" s="64"/>
      <c r="H457" s="59"/>
      <c r="I457" s="60"/>
      <c r="J457" s="38"/>
      <c r="K457" s="65"/>
      <c r="L457" s="59"/>
      <c r="M457" s="38"/>
      <c r="N457" s="38"/>
      <c r="O457" s="38"/>
      <c r="P457" s="38"/>
      <c r="Q457" s="38"/>
    </row>
    <row r="458" spans="1:17" ht="15">
      <c r="A458" s="61"/>
      <c r="B458" s="63"/>
      <c r="C458" s="146"/>
      <c r="D458" s="63"/>
      <c r="E458" s="64"/>
      <c r="F458" s="64"/>
      <c r="G458" s="64"/>
      <c r="H458" s="59"/>
      <c r="I458" s="60"/>
      <c r="J458" s="53"/>
      <c r="K458" s="65"/>
      <c r="L458" s="59"/>
      <c r="M458" s="53"/>
      <c r="N458" s="53"/>
      <c r="O458" s="38"/>
      <c r="P458" s="38"/>
      <c r="Q458" s="38"/>
    </row>
    <row r="459" spans="1:17" ht="15">
      <c r="A459" s="61"/>
      <c r="B459" s="62"/>
      <c r="C459" s="146"/>
      <c r="D459" s="63"/>
      <c r="E459" s="64"/>
      <c r="F459" s="64"/>
      <c r="G459" s="64"/>
      <c r="H459" s="59"/>
      <c r="I459" s="60"/>
      <c r="J459" s="38"/>
      <c r="K459" s="65"/>
      <c r="L459" s="59"/>
      <c r="M459" s="38"/>
      <c r="N459" s="38"/>
      <c r="O459" s="38"/>
      <c r="P459" s="38"/>
      <c r="Q459" s="38"/>
    </row>
    <row r="460" spans="1:17" ht="15">
      <c r="A460" s="87"/>
      <c r="B460" s="78"/>
      <c r="C460" s="151"/>
      <c r="D460" s="79"/>
      <c r="E460" s="80"/>
      <c r="F460" s="80"/>
      <c r="G460" s="80"/>
      <c r="H460" s="59"/>
      <c r="I460" s="60"/>
      <c r="J460" s="11"/>
      <c r="K460" s="81"/>
      <c r="L460" s="3"/>
      <c r="M460" s="11"/>
      <c r="N460" s="11"/>
      <c r="O460" s="38"/>
      <c r="P460" s="38"/>
      <c r="Q460" s="38"/>
    </row>
    <row r="461" spans="1:17" ht="15">
      <c r="A461" s="61"/>
      <c r="B461" s="63"/>
      <c r="C461" s="146"/>
      <c r="D461" s="63"/>
      <c r="E461" s="64"/>
      <c r="F461" s="64"/>
      <c r="G461" s="64"/>
      <c r="H461" s="59"/>
      <c r="I461" s="60"/>
      <c r="J461" s="53"/>
      <c r="K461" s="65"/>
      <c r="L461" s="59"/>
      <c r="M461" s="53"/>
      <c r="N461" s="53"/>
      <c r="O461" s="38"/>
      <c r="P461" s="38"/>
      <c r="Q461" s="38"/>
    </row>
    <row r="462" spans="1:17" ht="15">
      <c r="A462" s="61"/>
      <c r="B462" s="63"/>
      <c r="C462" s="146"/>
      <c r="D462" s="63"/>
      <c r="E462" s="64"/>
      <c r="F462" s="64"/>
      <c r="G462" s="64"/>
      <c r="H462" s="59"/>
      <c r="I462" s="60"/>
      <c r="J462" s="53"/>
      <c r="K462" s="65"/>
      <c r="L462" s="59"/>
      <c r="M462" s="53"/>
      <c r="N462" s="53"/>
      <c r="O462" s="38"/>
      <c r="P462" s="38"/>
      <c r="Q462" s="38"/>
    </row>
    <row r="463" spans="1:17" ht="15">
      <c r="A463" s="61"/>
      <c r="B463" s="66"/>
      <c r="C463" s="146"/>
      <c r="D463" s="63"/>
      <c r="E463" s="64"/>
      <c r="F463" s="64"/>
      <c r="G463" s="64"/>
      <c r="H463" s="59"/>
      <c r="I463" s="60"/>
      <c r="J463" s="38"/>
      <c r="K463" s="65"/>
      <c r="L463" s="59"/>
      <c r="M463" s="38"/>
      <c r="N463" s="38"/>
      <c r="O463" s="38"/>
      <c r="P463" s="38"/>
      <c r="Q463" s="38"/>
    </row>
    <row r="464" spans="1:17" ht="15">
      <c r="B464" s="63"/>
      <c r="C464" s="146"/>
      <c r="D464" s="63"/>
      <c r="E464" s="64"/>
      <c r="F464" s="64"/>
      <c r="G464" s="64"/>
      <c r="H464" s="59"/>
      <c r="I464" s="60"/>
      <c r="J464" s="38"/>
      <c r="M464" s="38"/>
      <c r="N464" s="38"/>
      <c r="O464" s="38"/>
      <c r="P464" s="38"/>
      <c r="Q464" s="38"/>
    </row>
    <row r="465" spans="1:17" ht="15">
      <c r="A465" s="61"/>
      <c r="B465" s="63"/>
      <c r="C465" s="146"/>
      <c r="D465" s="63"/>
      <c r="E465" s="64"/>
      <c r="F465" s="64"/>
      <c r="G465" s="64"/>
      <c r="H465" s="59"/>
      <c r="I465" s="60"/>
      <c r="J465" s="53"/>
      <c r="K465" s="65"/>
      <c r="L465" s="59"/>
      <c r="M465" s="53"/>
      <c r="N465" s="53"/>
      <c r="O465" s="38"/>
      <c r="P465" s="38"/>
      <c r="Q465" s="38"/>
    </row>
    <row r="466" spans="1:17" ht="15">
      <c r="A466" s="59"/>
      <c r="B466" s="63"/>
      <c r="C466" s="146"/>
      <c r="D466" s="63"/>
      <c r="E466" s="64"/>
      <c r="F466" s="64"/>
      <c r="G466" s="64"/>
      <c r="H466" s="59"/>
      <c r="I466" s="60"/>
      <c r="J466" s="38"/>
      <c r="K466" s="65"/>
      <c r="L466" s="59"/>
      <c r="M466" s="38"/>
      <c r="N466" s="38"/>
      <c r="O466" s="38"/>
      <c r="P466" s="38"/>
      <c r="Q466" s="38"/>
    </row>
    <row r="467" spans="1:17" ht="15">
      <c r="A467" s="61"/>
      <c r="B467" s="63"/>
      <c r="C467" s="146"/>
      <c r="D467" s="63"/>
      <c r="E467" s="64"/>
      <c r="F467" s="64"/>
      <c r="G467" s="64"/>
      <c r="H467" s="59"/>
      <c r="I467" s="60"/>
      <c r="J467" s="53"/>
      <c r="K467" s="65"/>
      <c r="L467" s="59"/>
      <c r="M467" s="53"/>
      <c r="N467" s="53"/>
      <c r="O467" s="38"/>
      <c r="P467" s="38"/>
      <c r="Q467" s="38"/>
    </row>
    <row r="468" spans="1:17" ht="15">
      <c r="A468" s="61"/>
      <c r="B468" s="66"/>
      <c r="C468" s="146"/>
      <c r="D468" s="63"/>
      <c r="E468" s="64"/>
      <c r="F468" s="64"/>
      <c r="G468" s="64"/>
      <c r="H468" s="59"/>
      <c r="I468" s="60"/>
      <c r="J468" s="38"/>
      <c r="K468" s="65"/>
      <c r="L468" s="59"/>
      <c r="M468" s="38"/>
      <c r="N468" s="38"/>
      <c r="O468" s="38"/>
      <c r="P468" s="38"/>
      <c r="Q468" s="38"/>
    </row>
    <row r="469" spans="1:17" ht="15">
      <c r="A469" s="61"/>
      <c r="B469" s="63"/>
      <c r="C469" s="146"/>
      <c r="D469" s="63"/>
      <c r="E469" s="64"/>
      <c r="F469" s="64"/>
      <c r="G469" s="64"/>
      <c r="H469" s="59"/>
      <c r="I469" s="60"/>
      <c r="J469" s="53"/>
      <c r="K469" s="65"/>
      <c r="L469" s="59"/>
      <c r="M469" s="53"/>
      <c r="N469" s="53"/>
      <c r="O469" s="38"/>
      <c r="P469" s="38"/>
      <c r="Q469" s="38"/>
    </row>
    <row r="470" spans="1:17" ht="15">
      <c r="A470" s="61"/>
      <c r="B470" s="63"/>
      <c r="C470" s="146"/>
      <c r="D470" s="63"/>
      <c r="E470" s="64"/>
      <c r="F470" s="64"/>
      <c r="G470" s="64"/>
      <c r="H470" s="59"/>
      <c r="I470" s="60"/>
      <c r="J470" s="53"/>
      <c r="K470" s="65"/>
      <c r="L470" s="59"/>
      <c r="M470" s="53"/>
      <c r="N470" s="53"/>
      <c r="O470" s="38"/>
      <c r="P470" s="38"/>
      <c r="Q470" s="38"/>
    </row>
    <row r="471" spans="1:17" ht="15">
      <c r="A471" s="59"/>
      <c r="B471" s="63"/>
      <c r="C471" s="146"/>
      <c r="D471" s="63"/>
      <c r="E471" s="64"/>
      <c r="F471" s="64"/>
      <c r="G471" s="64"/>
      <c r="H471" s="59"/>
      <c r="I471" s="60"/>
      <c r="J471" s="38"/>
      <c r="K471" s="65"/>
      <c r="L471" s="59"/>
      <c r="M471" s="38"/>
      <c r="N471" s="38"/>
      <c r="O471" s="38"/>
      <c r="P471" s="38"/>
      <c r="Q471" s="38"/>
    </row>
    <row r="472" spans="1:17" ht="15">
      <c r="A472" s="61"/>
      <c r="B472" s="62"/>
      <c r="C472" s="146"/>
      <c r="D472" s="63"/>
      <c r="E472" s="64"/>
      <c r="F472" s="64"/>
      <c r="G472" s="64"/>
      <c r="H472" s="59"/>
      <c r="I472" s="60"/>
      <c r="J472" s="38"/>
      <c r="K472" s="65"/>
      <c r="L472" s="59"/>
      <c r="M472" s="38"/>
      <c r="N472" s="38"/>
      <c r="O472" s="38"/>
      <c r="P472" s="38"/>
      <c r="Q472" s="38"/>
    </row>
    <row r="473" spans="1:17" ht="15">
      <c r="A473" s="61"/>
      <c r="B473" s="88"/>
      <c r="C473" s="152"/>
      <c r="D473" s="88"/>
      <c r="E473" s="64"/>
      <c r="F473" s="64"/>
      <c r="G473" s="64"/>
      <c r="H473" s="59"/>
      <c r="I473" s="60"/>
      <c r="J473" s="38"/>
      <c r="M473" s="38"/>
      <c r="N473" s="38"/>
      <c r="O473" s="38"/>
      <c r="P473" s="38"/>
      <c r="Q473" s="38"/>
    </row>
    <row r="474" spans="1:17" ht="15">
      <c r="B474" s="88"/>
      <c r="C474" s="152"/>
      <c r="D474" s="88"/>
      <c r="E474" s="64"/>
      <c r="F474" s="64"/>
      <c r="G474" s="64"/>
      <c r="H474" s="59"/>
      <c r="I474" s="60"/>
      <c r="J474" s="38"/>
      <c r="M474" s="38"/>
      <c r="N474" s="38"/>
      <c r="O474" s="38"/>
      <c r="P474" s="38"/>
      <c r="Q474" s="38"/>
    </row>
    <row r="475" spans="1:17">
      <c r="B475" s="88"/>
      <c r="C475" s="152"/>
      <c r="D475" s="88"/>
      <c r="H475" s="59"/>
      <c r="I475" s="60"/>
      <c r="J475" s="38"/>
      <c r="M475" s="38"/>
      <c r="N475" s="38"/>
      <c r="O475" s="38"/>
      <c r="P475" s="38"/>
    </row>
    <row r="476" spans="1:17">
      <c r="H476" s="59"/>
      <c r="I476" s="60"/>
    </row>
    <row r="477" spans="1:17">
      <c r="H477" s="59"/>
      <c r="I477" s="60"/>
    </row>
    <row r="478" spans="1:17">
      <c r="H478" s="59"/>
      <c r="I478" s="60"/>
    </row>
    <row r="479" spans="1:17">
      <c r="H479" s="59"/>
      <c r="I479" s="60"/>
    </row>
    <row r="480" spans="1:17">
      <c r="H480" s="59"/>
      <c r="I480" s="60"/>
    </row>
    <row r="481" spans="8:9">
      <c r="H481" s="59"/>
      <c r="I481" s="60"/>
    </row>
    <row r="482" spans="8:9">
      <c r="H482" s="59"/>
      <c r="I482" s="60"/>
    </row>
    <row r="483" spans="8:9">
      <c r="H483" s="59"/>
      <c r="I483" s="60"/>
    </row>
    <row r="484" spans="8:9">
      <c r="H484" s="59"/>
      <c r="I484" s="60"/>
    </row>
    <row r="485" spans="8:9">
      <c r="H485" s="59"/>
      <c r="I485" s="60"/>
    </row>
    <row r="486" spans="8:9">
      <c r="H486" s="59"/>
      <c r="I486" s="60"/>
    </row>
    <row r="487" spans="8:9">
      <c r="H487" s="59"/>
      <c r="I487" s="60"/>
    </row>
    <row r="488" spans="8:9">
      <c r="H488" s="59"/>
      <c r="I488" s="60"/>
    </row>
    <row r="489" spans="8:9">
      <c r="H489" s="59"/>
      <c r="I489" s="60"/>
    </row>
    <row r="490" spans="8:9">
      <c r="H490" s="59"/>
      <c r="I490" s="60"/>
    </row>
    <row r="491" spans="8:9">
      <c r="H491" s="59"/>
      <c r="I491" s="60"/>
    </row>
    <row r="492" spans="8:9">
      <c r="H492" s="59"/>
      <c r="I492" s="60"/>
    </row>
    <row r="493" spans="8:9">
      <c r="H493" s="59"/>
      <c r="I493" s="60"/>
    </row>
    <row r="494" spans="8:9">
      <c r="H494" s="59"/>
      <c r="I494" s="60"/>
    </row>
    <row r="495" spans="8:9">
      <c r="H495" s="59"/>
      <c r="I495" s="60"/>
    </row>
    <row r="496" spans="8:9">
      <c r="H496" s="59"/>
    </row>
    <row r="497" spans="8:8">
      <c r="H497" s="59"/>
    </row>
    <row r="498" spans="8:8">
      <c r="H498" s="59"/>
    </row>
    <row r="499" spans="8:8">
      <c r="H499" s="59"/>
    </row>
    <row r="500" spans="8:8">
      <c r="H500" s="59"/>
    </row>
    <row r="501" spans="8:8">
      <c r="H501" s="59"/>
    </row>
    <row r="502" spans="8:8">
      <c r="H502" s="59"/>
    </row>
    <row r="503" spans="8:8">
      <c r="H503" s="59"/>
    </row>
    <row r="504" spans="8:8">
      <c r="H504" s="59"/>
    </row>
    <row r="505" spans="8:8">
      <c r="H505" s="59"/>
    </row>
    <row r="506" spans="8:8">
      <c r="H506" s="59"/>
    </row>
    <row r="507" spans="8:8">
      <c r="H507" s="59"/>
    </row>
    <row r="508" spans="8:8">
      <c r="H508" s="59"/>
    </row>
    <row r="509" spans="8:8">
      <c r="H509" s="59"/>
    </row>
    <row r="510" spans="8:8">
      <c r="H510" s="59"/>
    </row>
    <row r="511" spans="8:8">
      <c r="H511" s="59"/>
    </row>
    <row r="512" spans="8:8">
      <c r="H512" s="59"/>
    </row>
    <row r="513" spans="8:8">
      <c r="H513" s="59"/>
    </row>
    <row r="514" spans="8:8">
      <c r="H514" s="59"/>
    </row>
    <row r="515" spans="8:8">
      <c r="H515" s="59"/>
    </row>
    <row r="516" spans="8:8">
      <c r="H516" s="59"/>
    </row>
    <row r="517" spans="8:8">
      <c r="H517" s="59"/>
    </row>
    <row r="531" ht="35.25" customHeight="1"/>
  </sheetData>
  <mergeCells count="11">
    <mergeCell ref="E28:E29"/>
    <mergeCell ref="J28:J29"/>
    <mergeCell ref="E30:E31"/>
    <mergeCell ref="J30:J31"/>
    <mergeCell ref="F20:I20"/>
    <mergeCell ref="E22:E23"/>
    <mergeCell ref="J22:J23"/>
    <mergeCell ref="E24:E25"/>
    <mergeCell ref="J24:J25"/>
    <mergeCell ref="E26:E27"/>
    <mergeCell ref="J26:J27"/>
  </mergeCells>
  <conditionalFormatting sqref="N2">
    <cfRule type="cellIs" dxfId="19" priority="1" operator="greaterThan">
      <formula>40</formula>
    </cfRule>
  </conditionalFormatting>
  <conditionalFormatting sqref="I22:I32">
    <cfRule type="cellIs" dxfId="18" priority="2" operator="greaterThan">
      <formula>20</formula>
    </cfRule>
  </conditionalFormatting>
  <conditionalFormatting sqref="I22:I32">
    <cfRule type="cellIs" dxfId="17" priority="3" operator="greaterThan">
      <formula>20</formula>
    </cfRule>
  </conditionalFormatting>
  <dataValidations count="2">
    <dataValidation type="list" operator="equal" allowBlank="1" showErrorMessage="1" sqref="H476:H517 J306 H36:H327 H329:H474">
      <formula1>$A$9:$B$19</formula1>
      <formula2>0</formula2>
    </dataValidation>
    <dataValidation type="list" operator="equal" showErrorMessage="1" sqref="I476:I495 I36:I327 I329:I474">
      <formula1>$B$22:$B$29</formula1>
      <formula2>0</formula2>
    </dataValidation>
  </dataValidations>
  <pageMargins left="0.70833333333333304" right="0.70833333333333304" top="0.74861111111111101" bottom="0.74861111111111101" header="0.31527777777777799" footer="0.31527777777777799"/>
  <pageSetup paperSize="9" scale="10" firstPageNumber="0" fitToHeight="10" orientation="landscape" horizontalDpi="300" verticalDpi="300"/>
  <headerFooter>
    <oddHeader>&amp;C&amp;D</oddHeader>
    <oddFooter>&amp;R&amp;P</oddFooter>
  </headerFooter>
  <rowBreaks count="1" manualBreakCount="1">
    <brk id="31" max="16383" man="1"/>
  </rowBreak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2019-2020 S1 (3)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Blandine Bereme</dc:creator>
  <cp:lastModifiedBy>carole gaulard</cp:lastModifiedBy>
  <cp:revision>27</cp:revision>
  <cp:lastPrinted>2019-09-10T14:27:08Z</cp:lastPrinted>
  <dcterms:created xsi:type="dcterms:W3CDTF">2006-09-16T00:00:00Z</dcterms:created>
  <dcterms:modified xsi:type="dcterms:W3CDTF">2019-09-13T14:33:41Z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